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/>
  <bookViews>
    <workbookView xWindow="-45" yWindow="3975" windowWidth="12120" windowHeight="4185" tabRatio="570"/>
  </bookViews>
  <sheets>
    <sheet name="MANGASBARAUNA_SERVIÇOS" sheetId="81" r:id="rId1"/>
    <sheet name="MANGASBARAUNA_MATERIAIS" sheetId="84" r:id="rId2"/>
    <sheet name="MANGASBARAUNA_RESUMO" sheetId="85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ga16" localSheetId="1">#REF!</definedName>
    <definedName name="_aga16" localSheetId="2">#REF!</definedName>
    <definedName name="_aga16">#REF!</definedName>
    <definedName name="_asc321" localSheetId="1">#REF!</definedName>
    <definedName name="_asc321" localSheetId="2">#REF!</definedName>
    <definedName name="_asc321">#REF!</definedName>
    <definedName name="_bre5040">[1]Insumos!$E$53</definedName>
    <definedName name="_cap20" localSheetId="1">#REF!</definedName>
    <definedName name="_cap20" localSheetId="2">#REF!</definedName>
    <definedName name="_cap20">#REF!</definedName>
    <definedName name="_cap50">[1]Insumos!$E$86</definedName>
    <definedName name="_cva32" localSheetId="1">#REF!</definedName>
    <definedName name="_cva32" localSheetId="2">#REF!</definedName>
    <definedName name="_cva32">#REF!</definedName>
    <definedName name="_cva50" localSheetId="1">#REF!</definedName>
    <definedName name="_cva50" localSheetId="2">#REF!</definedName>
    <definedName name="_cva50">#REF!</definedName>
    <definedName name="_cva60" localSheetId="1">#REF!</definedName>
    <definedName name="_cva60" localSheetId="2">#REF!</definedName>
    <definedName name="_cva60">#REF!</definedName>
    <definedName name="_cve90100" localSheetId="1">#REF!</definedName>
    <definedName name="_cve90100" localSheetId="2">#REF!</definedName>
    <definedName name="_cve90100">#REF!</definedName>
    <definedName name="_cve9040" localSheetId="1">#REF!</definedName>
    <definedName name="_cve9040" localSheetId="2">#REF!</definedName>
    <definedName name="_cve9040">#REF!</definedName>
    <definedName name="_cve9050">[1]Insumos!$E$46</definedName>
    <definedName name="_djm10" localSheetId="1">#REF!</definedName>
    <definedName name="_djm10" localSheetId="2">#REF!</definedName>
    <definedName name="_djm10">#REF!</definedName>
    <definedName name="_djm15" localSheetId="1">#REF!</definedName>
    <definedName name="_djm15" localSheetId="2">#REF!</definedName>
    <definedName name="_djm15">#REF!</definedName>
    <definedName name="_epl5">[2]Insumos!$E$34</definedName>
    <definedName name="_fil2" localSheetId="1">#REF!</definedName>
    <definedName name="_fil2" localSheetId="2">#REF!</definedName>
    <definedName name="_fil2">#REF!</definedName>
    <definedName name="_xlnm._FilterDatabase" localSheetId="1" hidden="1">MANGASBARAUNA_MATERIAIS!$A$8:$H$266</definedName>
    <definedName name="_xlnm._FilterDatabase" localSheetId="2" hidden="1">MANGASBARAUNA_RESUMO!$A$8:$D$24</definedName>
    <definedName name="_xlnm._FilterDatabase" localSheetId="0" hidden="1">MANGASBARAUNA_SERVIÇOS!$A$8:$H$8</definedName>
    <definedName name="_fio12" localSheetId="1">#REF!</definedName>
    <definedName name="_fio12" localSheetId="2">#REF!</definedName>
    <definedName name="_fio12">#REF!</definedName>
    <definedName name="_fis5" localSheetId="1">#REF!</definedName>
    <definedName name="_fis5" localSheetId="2">#REF!</definedName>
    <definedName name="_fis5">#REF!</definedName>
    <definedName name="_fpd12" localSheetId="1">#REF!</definedName>
    <definedName name="_fpd12" localSheetId="2">#REF!</definedName>
    <definedName name="_fpd12">#REF!</definedName>
    <definedName name="_fvr10" localSheetId="1">#REF!</definedName>
    <definedName name="_fvr10" localSheetId="2">#REF!</definedName>
    <definedName name="_fvr10">#REF!</definedName>
    <definedName name="_itu1" localSheetId="1">#REF!</definedName>
    <definedName name="_itu1" localSheetId="2">#REF!</definedName>
    <definedName name="_itu1">#REF!</definedName>
    <definedName name="_jla20" localSheetId="1">#REF!</definedName>
    <definedName name="_jla20" localSheetId="2">#REF!</definedName>
    <definedName name="_jla20">#REF!</definedName>
    <definedName name="_jla32" localSheetId="1">#REF!</definedName>
    <definedName name="_jla32" localSheetId="2">#REF!</definedName>
    <definedName name="_jla32">#REF!</definedName>
    <definedName name="_lpi100" localSheetId="1">#REF!</definedName>
    <definedName name="_lpi100" localSheetId="2">#REF!</definedName>
    <definedName name="_lpi100">#REF!</definedName>
    <definedName name="_lvg12050">[1]Insumos!$E$77</definedName>
    <definedName name="_lvp32" localSheetId="1">#REF!</definedName>
    <definedName name="_lvp32" localSheetId="2">#REF!</definedName>
    <definedName name="_lvp32">#REF!</definedName>
    <definedName name="_lxa1">[3]Insumos!$E$229</definedName>
    <definedName name="_ope1" localSheetId="1">#REF!</definedName>
    <definedName name="_ope1" localSheetId="2">#REF!</definedName>
    <definedName name="_ope1">#REF!</definedName>
    <definedName name="_ope3" localSheetId="1">#REF!</definedName>
    <definedName name="_ope3" localSheetId="2">#REF!</definedName>
    <definedName name="_ope3">#REF!</definedName>
    <definedName name="_pne2" localSheetId="1">#REF!</definedName>
    <definedName name="_pne2" localSheetId="2">#REF!</definedName>
    <definedName name="_pne2">#REF!</definedName>
    <definedName name="_prg1515" localSheetId="1">#REF!</definedName>
    <definedName name="_prg1515" localSheetId="2">#REF!</definedName>
    <definedName name="_prg1515">#REF!</definedName>
    <definedName name="_prg1827" localSheetId="1">#REF!</definedName>
    <definedName name="_prg1827" localSheetId="2">#REF!</definedName>
    <definedName name="_prg1827">#REF!</definedName>
    <definedName name="_ptc7">[4]Insumos!$E$270</definedName>
    <definedName name="_ptm6" localSheetId="1">#REF!</definedName>
    <definedName name="_ptm6" localSheetId="2">#REF!</definedName>
    <definedName name="_ptm6">#REF!</definedName>
    <definedName name="_qdm3" localSheetId="1">#REF!</definedName>
    <definedName name="_qdm3" localSheetId="2">#REF!</definedName>
    <definedName name="_qdm3">#REF!</definedName>
    <definedName name="_rge32" localSheetId="1">#REF!</definedName>
    <definedName name="_rge32" localSheetId="2">#REF!</definedName>
    <definedName name="_rge32">#REF!</definedName>
    <definedName name="_rgp1" localSheetId="1">#REF!</definedName>
    <definedName name="_rgp1" localSheetId="2">#REF!</definedName>
    <definedName name="_rgp1">#REF!</definedName>
    <definedName name="_rls100100">[1]Insumos!$E$55</definedName>
    <definedName name="_sip1">[1]Insumos!$E$75</definedName>
    <definedName name="_tb16" localSheetId="1">#REF!</definedName>
    <definedName name="_tb16" localSheetId="2">#REF!</definedName>
    <definedName name="_tb16">#REF!</definedName>
    <definedName name="_tb19" localSheetId="1">#REF!</definedName>
    <definedName name="_tb19" localSheetId="2">#REF!</definedName>
    <definedName name="_tb19">#REF!</definedName>
    <definedName name="_tba20" localSheetId="1">#REF!</definedName>
    <definedName name="_tba20" localSheetId="2">#REF!</definedName>
    <definedName name="_tba20">#REF!</definedName>
    <definedName name="_tbe100" localSheetId="1">#REF!</definedName>
    <definedName name="_tbe100" localSheetId="2">#REF!</definedName>
    <definedName name="_tbe100">#REF!</definedName>
    <definedName name="_tbe40" localSheetId="1">#REF!</definedName>
    <definedName name="_tbe40" localSheetId="2">#REF!</definedName>
    <definedName name="_tbe40">#REF!</definedName>
    <definedName name="_tbe50" localSheetId="1">#REF!</definedName>
    <definedName name="_tbe50" localSheetId="2">#REF!</definedName>
    <definedName name="_tbe50">#REF!</definedName>
    <definedName name="_tca80" localSheetId="1">#REF!</definedName>
    <definedName name="_tca80" localSheetId="2">#REF!</definedName>
    <definedName name="_tca80">#REF!</definedName>
    <definedName name="_tea20">[1]Insumos!$E$64</definedName>
    <definedName name="_tea32" localSheetId="1">#REF!</definedName>
    <definedName name="_tea32" localSheetId="2">#REF!</definedName>
    <definedName name="_tea32">#REF!</definedName>
    <definedName name="_tee100" localSheetId="1">#REF!</definedName>
    <definedName name="_tee100" localSheetId="2">#REF!</definedName>
    <definedName name="_tee100">#REF!</definedName>
    <definedName name="_ter10050" localSheetId="1">#REF!</definedName>
    <definedName name="_ter10050" localSheetId="2">#REF!</definedName>
    <definedName name="_ter10050">#REF!</definedName>
    <definedName name="_tlf6" localSheetId="1">#REF!</definedName>
    <definedName name="_tlf6" localSheetId="2">#REF!</definedName>
    <definedName name="_tlf6">#REF!</definedName>
    <definedName name="_tub10012" localSheetId="1">#REF!</definedName>
    <definedName name="_tub10012" localSheetId="2">#REF!</definedName>
    <definedName name="_tub10012">#REF!</definedName>
    <definedName name="_tub10015" localSheetId="1">#REF!</definedName>
    <definedName name="_tub10015" localSheetId="2">#REF!</definedName>
    <definedName name="_tub10015">#REF!</definedName>
    <definedName name="_tub10020" localSheetId="1">#REF!</definedName>
    <definedName name="_tub10020" localSheetId="2">#REF!</definedName>
    <definedName name="_tub10020">#REF!</definedName>
    <definedName name="_tub4012" localSheetId="1">#REF!</definedName>
    <definedName name="_tub4012" localSheetId="2">#REF!</definedName>
    <definedName name="_tub4012">#REF!</definedName>
    <definedName name="_tub5012" localSheetId="1">#REF!</definedName>
    <definedName name="_tub5012" localSheetId="2">#REF!</definedName>
    <definedName name="_tub5012">#REF!</definedName>
    <definedName name="_tub5015" localSheetId="1">#REF!</definedName>
    <definedName name="_tub5015" localSheetId="2">#REF!</definedName>
    <definedName name="_tub5015">#REF!</definedName>
    <definedName name="_tub5020" localSheetId="1">#REF!</definedName>
    <definedName name="_tub5020" localSheetId="2">#REF!</definedName>
    <definedName name="_tub5020">#REF!</definedName>
    <definedName name="_tub7512" localSheetId="1">#REF!</definedName>
    <definedName name="_tub7512" localSheetId="2">#REF!</definedName>
    <definedName name="_tub7512">#REF!</definedName>
    <definedName name="_tub7515" localSheetId="1">#REF!</definedName>
    <definedName name="_tub7515" localSheetId="2">#REF!</definedName>
    <definedName name="_tub7515">#REF!</definedName>
    <definedName name="_tub7520" localSheetId="1">#REF!</definedName>
    <definedName name="_tub7520" localSheetId="2">#REF!</definedName>
    <definedName name="_tub7520">#REF!</definedName>
    <definedName name="acl">[2]Insumos!$E$35</definedName>
    <definedName name="aço" localSheetId="1">#REF!</definedName>
    <definedName name="aço" localSheetId="2">#REF!</definedName>
    <definedName name="aço">#REF!</definedName>
    <definedName name="ade" localSheetId="1">#REF!</definedName>
    <definedName name="ade" localSheetId="2">#REF!</definedName>
    <definedName name="ade">#REF!</definedName>
    <definedName name="adtimp" localSheetId="1">#REF!</definedName>
    <definedName name="adtimp" localSheetId="2">#REF!</definedName>
    <definedName name="adtimp">#REF!</definedName>
    <definedName name="afi" localSheetId="1">#REF!</definedName>
    <definedName name="afi" localSheetId="2">#REF!</definedName>
    <definedName name="afi">#REF!</definedName>
    <definedName name="agr" localSheetId="1">#REF!</definedName>
    <definedName name="agr" localSheetId="2">#REF!</definedName>
    <definedName name="agr">#REF!</definedName>
    <definedName name="ame" localSheetId="1">#REF!</definedName>
    <definedName name="ame" localSheetId="2">#REF!</definedName>
    <definedName name="ame">#REF!</definedName>
    <definedName name="amm" localSheetId="1">#REF!</definedName>
    <definedName name="amm" localSheetId="2">#REF!</definedName>
    <definedName name="amm">#REF!</definedName>
    <definedName name="anb" localSheetId="1">#REF!</definedName>
    <definedName name="anb" localSheetId="2">#REF!</definedName>
    <definedName name="anb">#REF!</definedName>
    <definedName name="apc">[4]Insumos!$E$274</definedName>
    <definedName name="apmfs">[1]Insumos!$E$93</definedName>
    <definedName name="are" localSheetId="1">#REF!</definedName>
    <definedName name="are" localSheetId="2">#REF!</definedName>
    <definedName name="are">#REF!</definedName>
    <definedName name="_xlnm.Print_Area" localSheetId="1">MANGASBARAUNA_MATERIAIS!$A$1:$H$266</definedName>
    <definedName name="_xlnm.Print_Area" localSheetId="2">MANGASBARAUNA_RESUMO!$A$1:$D$25</definedName>
    <definedName name="_xlnm.Print_Area" localSheetId="0">MANGASBARAUNA_SERVIÇOS!$A$1:$H$301</definedName>
    <definedName name="bcf" localSheetId="1">#REF!</definedName>
    <definedName name="bcf" localSheetId="2">#REF!</definedName>
    <definedName name="bcf">#REF!</definedName>
    <definedName name="bcp" localSheetId="1">#REF!</definedName>
    <definedName name="bcp" localSheetId="2">#REF!</definedName>
    <definedName name="bcp">#REF!</definedName>
    <definedName name="BDI" localSheetId="1">#REF!</definedName>
    <definedName name="BDI" localSheetId="2">#REF!</definedName>
    <definedName name="BDI">#REF!</definedName>
    <definedName name="BDIE">[5]Insumos!$D$5</definedName>
    <definedName name="bomp2" localSheetId="1">#REF!</definedName>
    <definedName name="bomp2" localSheetId="2">#REF!</definedName>
    <definedName name="bomp2">#REF!</definedName>
    <definedName name="caba1\0">[4]Insumos!$E$271</definedName>
    <definedName name="caba4">[4]Insumos!$E$272</definedName>
    <definedName name="camp" localSheetId="1">#REF!</definedName>
    <definedName name="camp" localSheetId="2">#REF!</definedName>
    <definedName name="camp">#REF!</definedName>
    <definedName name="cbas" localSheetId="1">#REF!</definedName>
    <definedName name="cbas" localSheetId="2">#REF!</definedName>
    <definedName name="cbas">#REF!</definedName>
    <definedName name="ccp" localSheetId="1">#REF!</definedName>
    <definedName name="ccp" localSheetId="2">#REF!</definedName>
    <definedName name="ccp">#REF!</definedName>
    <definedName name="cds" localSheetId="1">#REF!</definedName>
    <definedName name="cds" localSheetId="2">#REF!</definedName>
    <definedName name="cds">#REF!</definedName>
    <definedName name="cer1\2" localSheetId="1">#REF!</definedName>
    <definedName name="cer1\2" localSheetId="2">#REF!</definedName>
    <definedName name="cer1\2">#REF!</definedName>
    <definedName name="cib" localSheetId="1">#REF!</definedName>
    <definedName name="cib" localSheetId="2">#REF!</definedName>
    <definedName name="cib">#REF!</definedName>
    <definedName name="cim" localSheetId="1">#REF!</definedName>
    <definedName name="cim" localSheetId="2">#REF!</definedName>
    <definedName name="cim">#REF!</definedName>
    <definedName name="clp" localSheetId="1">#REF!</definedName>
    <definedName name="clp" localSheetId="2">#REF!</definedName>
    <definedName name="clp">#REF!</definedName>
    <definedName name="clr1\2" localSheetId="1">#REF!</definedName>
    <definedName name="clr1\2" localSheetId="2">#REF!</definedName>
    <definedName name="clr1\2">#REF!</definedName>
    <definedName name="comp" localSheetId="1">#REF!</definedName>
    <definedName name="comp" localSheetId="2">#REF!</definedName>
    <definedName name="comp">#REF!</definedName>
    <definedName name="ctfa4" localSheetId="1">#REF!</definedName>
    <definedName name="ctfa4" localSheetId="2">#REF!</definedName>
    <definedName name="ctfa4">#REF!</definedName>
    <definedName name="cvp1\2">[1]Insumos!$E$67</definedName>
    <definedName name="cxp4x2" localSheetId="1">#REF!</definedName>
    <definedName name="cxp4x2" localSheetId="2">#REF!</definedName>
    <definedName name="cxp4x2">#REF!</definedName>
    <definedName name="DAT" localSheetId="1">#REF!</definedName>
    <definedName name="DAT" localSheetId="2">#REF!</definedName>
    <definedName name="DAT">#REF!</definedName>
    <definedName name="desm" localSheetId="1">#REF!</definedName>
    <definedName name="desm" localSheetId="2">#REF!</definedName>
    <definedName name="desm">#REF!</definedName>
    <definedName name="E" localSheetId="1">#REF!</definedName>
    <definedName name="E" localSheetId="2">#REF!</definedName>
    <definedName name="E">#REF!</definedName>
    <definedName name="ele" localSheetId="1">#REF!</definedName>
    <definedName name="ele" localSheetId="2">#REF!</definedName>
    <definedName name="ele">#REF!</definedName>
    <definedName name="elr1\2" localSheetId="1">#REF!</definedName>
    <definedName name="elr1\2" localSheetId="2">#REF!</definedName>
    <definedName name="elr1\2">#REF!</definedName>
    <definedName name="elv50x40" localSheetId="1">#REF!</definedName>
    <definedName name="elv50x40" localSheetId="2">#REF!</definedName>
    <definedName name="elv50x40">#REF!</definedName>
    <definedName name="enc" localSheetId="1">#REF!</definedName>
    <definedName name="enc" localSheetId="2">#REF!</definedName>
    <definedName name="enc">#REF!</definedName>
    <definedName name="esm">[6]Insumos!$E$181</definedName>
    <definedName name="fer" localSheetId="1">#REF!</definedName>
    <definedName name="fer" localSheetId="2">#REF!</definedName>
    <definedName name="fer">#REF!</definedName>
    <definedName name="ggm" localSheetId="1">#REF!</definedName>
    <definedName name="ggm" localSheetId="2">#REF!</definedName>
    <definedName name="ggm">#REF!</definedName>
    <definedName name="grx" localSheetId="1">#REF!</definedName>
    <definedName name="grx" localSheetId="2">#REF!</definedName>
    <definedName name="grx">#REF!</definedName>
    <definedName name="ipf" localSheetId="1">#REF!</definedName>
    <definedName name="ipf" localSheetId="2">#REF!</definedName>
    <definedName name="ipf">#REF!</definedName>
    <definedName name="itus1" localSheetId="1">#REF!</definedName>
    <definedName name="itus1" localSheetId="2">#REF!</definedName>
    <definedName name="itus1">#REF!</definedName>
    <definedName name="jla1\220" localSheetId="1">#REF!</definedName>
    <definedName name="jla1\220" localSheetId="2">#REF!</definedName>
    <definedName name="jla1\220">#REF!</definedName>
    <definedName name="lbp">[1]Insumos!$E$80</definedName>
    <definedName name="lm6\3" localSheetId="1">#REF!</definedName>
    <definedName name="lm6\3" localSheetId="2">#REF!</definedName>
    <definedName name="lm6\3">#REF!</definedName>
    <definedName name="lpb" localSheetId="1">#REF!</definedName>
    <definedName name="lpb" localSheetId="2">#REF!</definedName>
    <definedName name="lpb">#REF!</definedName>
    <definedName name="lpm8f">[6]Insumos!$E$166</definedName>
    <definedName name="LSO" localSheetId="1">#REF!</definedName>
    <definedName name="LSO" localSheetId="2">#REF!</definedName>
    <definedName name="LSO">#REF!</definedName>
    <definedName name="lub" localSheetId="1">#REF!</definedName>
    <definedName name="lub" localSheetId="2">#REF!</definedName>
    <definedName name="lub">#REF!</definedName>
    <definedName name="lvp1\2">[1]Insumos!$E$72</definedName>
    <definedName name="lxaf" localSheetId="1">#REF!</definedName>
    <definedName name="lxaf" localSheetId="2">#REF!</definedName>
    <definedName name="lxaf">#REF!</definedName>
    <definedName name="mad" localSheetId="1">#REF!</definedName>
    <definedName name="mad" localSheetId="2">#REF!</definedName>
    <definedName name="mad">#REF!</definedName>
    <definedName name="map" localSheetId="1">#REF!</definedName>
    <definedName name="map" localSheetId="2">#REF!</definedName>
    <definedName name="map">#REF!</definedName>
    <definedName name="mpm2.5" localSheetId="1">#REF!</definedName>
    <definedName name="mpm2.5" localSheetId="2">#REF!</definedName>
    <definedName name="mpm2.5">#REF!</definedName>
    <definedName name="msv" localSheetId="1">#REF!</definedName>
    <definedName name="msv" localSheetId="2">#REF!</definedName>
    <definedName name="msv">#REF!</definedName>
    <definedName name="niv" localSheetId="1">#REF!</definedName>
    <definedName name="niv" localSheetId="2">#REF!</definedName>
    <definedName name="niv">#REF!</definedName>
    <definedName name="nome" localSheetId="1">#REF!</definedName>
    <definedName name="nome" localSheetId="2">#REF!</definedName>
    <definedName name="nome">#REF!</definedName>
    <definedName name="odi" localSheetId="1">#REF!</definedName>
    <definedName name="odi" localSheetId="2">#REF!</definedName>
    <definedName name="odi">#REF!</definedName>
    <definedName name="ofi" localSheetId="1">#REF!</definedName>
    <definedName name="ofi" localSheetId="2">#REF!</definedName>
    <definedName name="ofi">#REF!</definedName>
    <definedName name="oli" localSheetId="1">#REF!</definedName>
    <definedName name="oli" localSheetId="2">#REF!</definedName>
    <definedName name="oli">#REF!</definedName>
    <definedName name="pcf80x210" localSheetId="1">#REF!</definedName>
    <definedName name="pcf80x210" localSheetId="2">#REF!</definedName>
    <definedName name="pcf80x210">#REF!</definedName>
    <definedName name="pdm" localSheetId="1">#REF!</definedName>
    <definedName name="pdm" localSheetId="2">#REF!</definedName>
    <definedName name="pdm">#REF!</definedName>
    <definedName name="pig" localSheetId="1">#REF!</definedName>
    <definedName name="pig" localSheetId="2">#REF!</definedName>
    <definedName name="pig">#REF!</definedName>
    <definedName name="pont" localSheetId="1">#REF!</definedName>
    <definedName name="pont" localSheetId="2">#REF!</definedName>
    <definedName name="pont">#REF!</definedName>
    <definedName name="pref" localSheetId="1">#REF!</definedName>
    <definedName name="pref" localSheetId="2">#REF!</definedName>
    <definedName name="pref">#REF!</definedName>
    <definedName name="prg" localSheetId="1">#REF!</definedName>
    <definedName name="prg" localSheetId="2">#REF!</definedName>
    <definedName name="prg">#REF!</definedName>
    <definedName name="ptt3x2" localSheetId="1">#REF!</definedName>
    <definedName name="ptt3x2" localSheetId="2">#REF!</definedName>
    <definedName name="ptt3x2">#REF!</definedName>
    <definedName name="qgm" localSheetId="1">#REF!</definedName>
    <definedName name="qgm" localSheetId="2">#REF!</definedName>
    <definedName name="qgm">#REF!</definedName>
    <definedName name="rec">[2]Insumos!$E$39</definedName>
    <definedName name="Res">'[7]Equipamentos(nãoimprimir)'!$F$9</definedName>
    <definedName name="rgp1\2" localSheetId="1">#REF!</definedName>
    <definedName name="rgp1\2" localSheetId="2">#REF!</definedName>
    <definedName name="rgp1\2">#REF!</definedName>
    <definedName name="s14_" localSheetId="1">#REF!</definedName>
    <definedName name="s14_" localSheetId="2">#REF!</definedName>
    <definedName name="s14_">#REF!</definedName>
    <definedName name="SAL" localSheetId="1">#REF!</definedName>
    <definedName name="SAL" localSheetId="2">#REF!</definedName>
    <definedName name="SAL">#REF!</definedName>
    <definedName name="sar">[6]Insumos!$E$183</definedName>
    <definedName name="sollimp" localSheetId="1">#REF!</definedName>
    <definedName name="sollimp" localSheetId="2">#REF!</definedName>
    <definedName name="sollimp">#REF!</definedName>
    <definedName name="srv" localSheetId="1">#REF!</definedName>
    <definedName name="srv" localSheetId="2">#REF!</definedName>
    <definedName name="srv">#REF!</definedName>
    <definedName name="sum" localSheetId="1">#REF!</definedName>
    <definedName name="sum" localSheetId="2">#REF!</definedName>
    <definedName name="sum">#REF!</definedName>
    <definedName name="svt" localSheetId="1">#REF!</definedName>
    <definedName name="svt" localSheetId="2">#REF!</definedName>
    <definedName name="svt">#REF!</definedName>
    <definedName name="sxo" localSheetId="1">#REF!</definedName>
    <definedName name="sxo" localSheetId="2">#REF!</definedName>
    <definedName name="sxo">#REF!</definedName>
    <definedName name="tab">[6]Insumos!$E$184</definedName>
    <definedName name="ted" localSheetId="1">#REF!</definedName>
    <definedName name="ted" localSheetId="2">#REF!</definedName>
    <definedName name="ted">#REF!</definedName>
    <definedName name="_xlnm.Print_Titles" localSheetId="1">MANGASBARAUNA_MATERIAIS!$1:$8</definedName>
    <definedName name="_xlnm.Print_Titles" localSheetId="0">MANGASBARAUNA_SERVIÇOS!$1:$8</definedName>
    <definedName name="tjf" localSheetId="1">#REF!</definedName>
    <definedName name="tjf" localSheetId="2">#REF!</definedName>
    <definedName name="tjf">#REF!</definedName>
    <definedName name="tlc" localSheetId="1">#REF!</definedName>
    <definedName name="tlc" localSheetId="2">#REF!</definedName>
    <definedName name="tlc">#REF!</definedName>
    <definedName name="tnp1\2" localSheetId="1">#REF!</definedName>
    <definedName name="tnp1\2" localSheetId="2">#REF!</definedName>
    <definedName name="tnp1\2">#REF!</definedName>
    <definedName name="TOT" localSheetId="1">[7]ResumoGeral!#REF!</definedName>
    <definedName name="TOT" localSheetId="2">[7]ResumoGeral!#REF!</definedName>
    <definedName name="TOT">[7]ResumoGeral!#REF!</definedName>
    <definedName name="tp6\12" localSheetId="1">#REF!</definedName>
    <definedName name="tp6\12" localSheetId="2">#REF!</definedName>
    <definedName name="tp6\12">#REF!</definedName>
    <definedName name="tp6\16" localSheetId="1">#REF!</definedName>
    <definedName name="tp6\16" localSheetId="2">#REF!</definedName>
    <definedName name="tp6\16">#REF!</definedName>
    <definedName name="tpl1\2" localSheetId="1">#REF!</definedName>
    <definedName name="tpl1\2" localSheetId="2">#REF!</definedName>
    <definedName name="tpl1\2">#REF!</definedName>
    <definedName name="tpmfs">[1]Insumos!$E$94</definedName>
    <definedName name="ttc" localSheetId="1">#REF!</definedName>
    <definedName name="ttc" localSheetId="2">#REF!</definedName>
    <definedName name="ttc">#REF!</definedName>
    <definedName name="tte" localSheetId="1">#REF!</definedName>
    <definedName name="tte" localSheetId="2">#REF!</definedName>
    <definedName name="tte">#REF!</definedName>
    <definedName name="tus" localSheetId="1">#REF!</definedName>
    <definedName name="tus" localSheetId="2">#REF!</definedName>
    <definedName name="tus">#REF!</definedName>
    <definedName name="tuso" localSheetId="1">#REF!</definedName>
    <definedName name="tuso" localSheetId="2">#REF!</definedName>
    <definedName name="tuso">#REF!</definedName>
    <definedName name="v60120_" localSheetId="1">#REF!</definedName>
    <definedName name="v60120_" localSheetId="2">#REF!</definedName>
    <definedName name="v60120_">#REF!</definedName>
    <definedName name="val">[1]Insumos!$E$76</definedName>
    <definedName name="vsb" localSheetId="1">#REF!</definedName>
    <definedName name="vsb" localSheetId="2">#REF!</definedName>
    <definedName name="vsb">#REF!</definedName>
    <definedName name="zar" localSheetId="1">#REF!</definedName>
    <definedName name="zar" localSheetId="2">#REF!</definedName>
    <definedName name="zar">#REF!</definedName>
  </definedNames>
  <calcPr calcId="124519"/>
</workbook>
</file>

<file path=xl/calcChain.xml><?xml version="1.0" encoding="utf-8"?>
<calcChain xmlns="http://schemas.openxmlformats.org/spreadsheetml/2006/main">
  <c r="D15" i="85"/>
  <c r="D9"/>
  <c r="D18" l="1"/>
  <c r="H262" i="84" l="1"/>
  <c r="H258"/>
  <c r="H254"/>
  <c r="H250"/>
  <c r="H246"/>
  <c r="H242"/>
  <c r="H237"/>
  <c r="H233"/>
  <c r="H229"/>
  <c r="H225"/>
  <c r="H221"/>
  <c r="H216"/>
  <c r="H212"/>
  <c r="H208"/>
  <c r="H204"/>
  <c r="H200"/>
  <c r="H195"/>
  <c r="H191"/>
  <c r="H187"/>
  <c r="H183"/>
  <c r="H179"/>
  <c r="H174"/>
  <c r="H170"/>
  <c r="H264"/>
  <c r="H257"/>
  <c r="H255"/>
  <c r="H248"/>
  <c r="H241"/>
  <c r="H239"/>
  <c r="H231"/>
  <c r="H224"/>
  <c r="H222"/>
  <c r="H214"/>
  <c r="H207"/>
  <c r="H205"/>
  <c r="H197"/>
  <c r="H190"/>
  <c r="H188"/>
  <c r="H181"/>
  <c r="H173"/>
  <c r="H171"/>
  <c r="H168"/>
  <c r="H163"/>
  <c r="H158"/>
  <c r="H154"/>
  <c r="H150"/>
  <c r="H146"/>
  <c r="H142"/>
  <c r="H138"/>
  <c r="H134"/>
  <c r="H130"/>
  <c r="H126"/>
  <c r="H122"/>
  <c r="H117"/>
  <c r="H113"/>
  <c r="H109"/>
  <c r="H104"/>
  <c r="H100"/>
  <c r="H95"/>
  <c r="H91"/>
  <c r="H87"/>
  <c r="H82"/>
  <c r="H78"/>
  <c r="H74"/>
  <c r="H70"/>
  <c r="H66"/>
  <c r="H62"/>
  <c r="H58"/>
  <c r="H54"/>
  <c r="H50"/>
  <c r="H46"/>
  <c r="H42"/>
  <c r="H38"/>
  <c r="H33"/>
  <c r="H261"/>
  <c r="H259"/>
  <c r="H252"/>
  <c r="H245"/>
  <c r="H243"/>
  <c r="H235"/>
  <c r="H228"/>
  <c r="H226"/>
  <c r="H219"/>
  <c r="H211"/>
  <c r="H209"/>
  <c r="H202"/>
  <c r="H194"/>
  <c r="H192"/>
  <c r="H185"/>
  <c r="H178"/>
  <c r="H175"/>
  <c r="H167"/>
  <c r="H162"/>
  <c r="H157"/>
  <c r="H153"/>
  <c r="H149"/>
  <c r="H145"/>
  <c r="H141"/>
  <c r="H137"/>
  <c r="H133"/>
  <c r="H129"/>
  <c r="H125"/>
  <c r="H120"/>
  <c r="H116"/>
  <c r="H112"/>
  <c r="H108"/>
  <c r="H103"/>
  <c r="H99"/>
  <c r="H94"/>
  <c r="H90"/>
  <c r="H86"/>
  <c r="H81"/>
  <c r="H77"/>
  <c r="H73"/>
  <c r="H69"/>
  <c r="H65"/>
  <c r="H61"/>
  <c r="H57"/>
  <c r="H53"/>
  <c r="H49"/>
  <c r="H45"/>
  <c r="H41"/>
  <c r="H37"/>
  <c r="H32"/>
  <c r="H28"/>
  <c r="H24"/>
  <c r="H20"/>
  <c r="H260"/>
  <c r="H253"/>
  <c r="H234"/>
  <c r="H227"/>
  <c r="H220"/>
  <c r="H201"/>
  <c r="H193"/>
  <c r="H186"/>
  <c r="H165"/>
  <c r="H155"/>
  <c r="H147"/>
  <c r="H139"/>
  <c r="H131"/>
  <c r="H123"/>
  <c r="H114"/>
  <c r="H105"/>
  <c r="H96"/>
  <c r="H88"/>
  <c r="H79"/>
  <c r="H71"/>
  <c r="H63"/>
  <c r="H55"/>
  <c r="H47"/>
  <c r="H39"/>
  <c r="H31"/>
  <c r="H29"/>
  <c r="H22"/>
  <c r="H14"/>
  <c r="H10"/>
  <c r="H265"/>
  <c r="H247"/>
  <c r="H240"/>
  <c r="H232"/>
  <c r="H213"/>
  <c r="H206"/>
  <c r="H199"/>
  <c r="H180"/>
  <c r="H172"/>
  <c r="H166"/>
  <c r="H156"/>
  <c r="H148"/>
  <c r="H140"/>
  <c r="H132"/>
  <c r="H124"/>
  <c r="H115"/>
  <c r="H107"/>
  <c r="H98"/>
  <c r="H89"/>
  <c r="H80"/>
  <c r="H72"/>
  <c r="H64"/>
  <c r="H56"/>
  <c r="H48"/>
  <c r="H40"/>
  <c r="H26"/>
  <c r="H19"/>
  <c r="H17"/>
  <c r="H13"/>
  <c r="H263"/>
  <c r="H256"/>
  <c r="H249"/>
  <c r="H196"/>
  <c r="H189"/>
  <c r="H182"/>
  <c r="H161"/>
  <c r="H144"/>
  <c r="H128"/>
  <c r="H111"/>
  <c r="H93"/>
  <c r="H76"/>
  <c r="H60"/>
  <c r="H44"/>
  <c r="H25"/>
  <c r="H18"/>
  <c r="H15"/>
  <c r="H217"/>
  <c r="H210"/>
  <c r="H203"/>
  <c r="H159"/>
  <c r="H143"/>
  <c r="H127"/>
  <c r="H110"/>
  <c r="H92"/>
  <c r="H75"/>
  <c r="H59"/>
  <c r="H43"/>
  <c r="H21"/>
  <c r="H12"/>
  <c r="H230"/>
  <c r="H215"/>
  <c r="H136"/>
  <c r="H102"/>
  <c r="H68"/>
  <c r="H36"/>
  <c r="H27"/>
  <c r="H251"/>
  <c r="H236"/>
  <c r="H177"/>
  <c r="H151"/>
  <c r="H118"/>
  <c r="H83"/>
  <c r="H51"/>
  <c r="H30"/>
  <c r="H23"/>
  <c r="H16"/>
  <c r="H169"/>
  <c r="H101"/>
  <c r="H35"/>
  <c r="H152"/>
  <c r="H84"/>
  <c r="H11"/>
  <c r="H52"/>
  <c r="H67"/>
  <c r="H223"/>
  <c r="H119"/>
  <c r="H244"/>
  <c r="H184"/>
  <c r="H135"/>
  <c r="H160" l="1"/>
  <c r="D17" i="85" s="1"/>
  <c r="H198" i="84"/>
  <c r="D21" i="85" s="1"/>
  <c r="H9" i="84"/>
  <c r="H121"/>
  <c r="D16" i="85" s="1"/>
  <c r="H97" i="84"/>
  <c r="D13" i="85" s="1"/>
  <c r="H218" i="84"/>
  <c r="D22" i="85" s="1"/>
  <c r="H238" i="84"/>
  <c r="D23" i="85" s="1"/>
  <c r="H176" i="84"/>
  <c r="D20" i="85" s="1"/>
  <c r="H106" i="84"/>
  <c r="D14" i="85" s="1"/>
  <c r="H85" i="84"/>
  <c r="D12" i="85" s="1"/>
  <c r="H34" i="84"/>
  <c r="D11" i="85" s="1"/>
  <c r="H164" i="84"/>
  <c r="D19" i="85" s="1"/>
  <c r="D10" l="1"/>
  <c r="D24" s="1"/>
  <c r="H266" i="84"/>
  <c r="H67" i="81" l="1"/>
  <c r="H79"/>
  <c r="H38"/>
  <c r="H31"/>
  <c r="H59"/>
  <c r="H80"/>
  <c r="H285"/>
  <c r="H268"/>
  <c r="H238"/>
  <c r="H221"/>
  <c r="H192"/>
  <c r="H162"/>
  <c r="H146"/>
  <c r="H130"/>
  <c r="H117"/>
  <c r="H91"/>
  <c r="H70"/>
  <c r="H49"/>
  <c r="H21"/>
  <c r="H292"/>
  <c r="H280"/>
  <c r="H229"/>
  <c r="H216"/>
  <c r="H199"/>
  <c r="H157"/>
  <c r="H141"/>
  <c r="H125"/>
  <c r="H107"/>
  <c r="H48"/>
  <c r="H32"/>
  <c r="H231"/>
  <c r="H155"/>
  <c r="H131"/>
  <c r="H30"/>
  <c r="H295"/>
  <c r="H245"/>
  <c r="H219"/>
  <c r="H160"/>
  <c r="H128"/>
  <c r="H93"/>
  <c r="H76"/>
  <c r="H51"/>
  <c r="H27"/>
  <c r="H261"/>
  <c r="H127"/>
  <c r="H42"/>
  <c r="H223"/>
  <c r="H89"/>
  <c r="H164"/>
  <c r="H101"/>
  <c r="H218"/>
  <c r="H249"/>
  <c r="H50"/>
  <c r="H119"/>
  <c r="H43"/>
  <c r="H19"/>
  <c r="H294"/>
  <c r="H244"/>
  <c r="H159"/>
  <c r="H109"/>
  <c r="H26"/>
  <c r="H257"/>
  <c r="H72"/>
  <c r="H266"/>
  <c r="H132"/>
  <c r="H254"/>
  <c r="H232"/>
  <c r="H97"/>
  <c r="H167"/>
  <c r="H84"/>
  <c r="H148"/>
  <c r="H272"/>
  <c r="H242"/>
  <c r="H226"/>
  <c r="H297"/>
  <c r="H281"/>
  <c r="H264"/>
  <c r="H251"/>
  <c r="H234"/>
  <c r="H217"/>
  <c r="H204"/>
  <c r="H187"/>
  <c r="H174"/>
  <c r="H158"/>
  <c r="H142"/>
  <c r="H126"/>
  <c r="H112"/>
  <c r="H100"/>
  <c r="H87"/>
  <c r="H66"/>
  <c r="H58"/>
  <c r="H45"/>
  <c r="H16"/>
  <c r="H300"/>
  <c r="H288"/>
  <c r="H275"/>
  <c r="H250"/>
  <c r="H212"/>
  <c r="H195"/>
  <c r="H182"/>
  <c r="H169"/>
  <c r="H153"/>
  <c r="H137"/>
  <c r="H120"/>
  <c r="H103"/>
  <c r="H44"/>
  <c r="H28"/>
  <c r="H282"/>
  <c r="H222"/>
  <c r="H122"/>
  <c r="H22"/>
  <c r="H287"/>
  <c r="H210"/>
  <c r="H185"/>
  <c r="H152"/>
  <c r="H206"/>
  <c r="H123"/>
  <c r="H201"/>
  <c r="H151"/>
  <c r="H181"/>
  <c r="H114"/>
  <c r="H289"/>
  <c r="H293"/>
  <c r="H276"/>
  <c r="H260"/>
  <c r="H247"/>
  <c r="H230"/>
  <c r="H213"/>
  <c r="H200"/>
  <c r="H183"/>
  <c r="H170"/>
  <c r="H154"/>
  <c r="H138"/>
  <c r="H108"/>
  <c r="H95"/>
  <c r="H74"/>
  <c r="H41"/>
  <c r="H29"/>
  <c r="H271"/>
  <c r="H259"/>
  <c r="H246"/>
  <c r="H207"/>
  <c r="H191"/>
  <c r="H178"/>
  <c r="H165"/>
  <c r="H149"/>
  <c r="H133"/>
  <c r="H116"/>
  <c r="H90"/>
  <c r="H40"/>
  <c r="H24"/>
  <c r="H298"/>
  <c r="H273"/>
  <c r="H248"/>
  <c r="H197"/>
  <c r="H171"/>
  <c r="H113"/>
  <c r="H88"/>
  <c r="H46"/>
  <c r="H278"/>
  <c r="H202"/>
  <c r="H177"/>
  <c r="H144"/>
  <c r="H110"/>
  <c r="H68"/>
  <c r="H227"/>
  <c r="H291"/>
  <c r="H156"/>
  <c r="H106"/>
  <c r="H23"/>
  <c r="H34"/>
  <c r="H184"/>
  <c r="H134"/>
  <c r="H220"/>
  <c r="H129"/>
  <c r="H270"/>
  <c r="H168"/>
  <c r="H135"/>
  <c r="H136"/>
  <c r="H286"/>
  <c r="H118"/>
  <c r="H18"/>
  <c r="H196"/>
  <c r="H267"/>
  <c r="H69"/>
  <c r="H20"/>
  <c r="H37"/>
  <c r="H203"/>
  <c r="H111"/>
  <c r="H239"/>
  <c r="H188"/>
  <c r="H139"/>
  <c r="H228"/>
  <c r="H81"/>
  <c r="H150"/>
  <c r="H25"/>
  <c r="H145"/>
  <c r="H163"/>
  <c r="H60"/>
  <c r="H198"/>
  <c r="H166"/>
  <c r="H233"/>
  <c r="H161"/>
  <c r="H36"/>
  <c r="H10"/>
  <c r="H9" s="1"/>
  <c r="H105"/>
  <c r="H102"/>
  <c r="H265"/>
  <c r="H63"/>
  <c r="H179"/>
  <c r="H283"/>
  <c r="H85"/>
  <c r="H236"/>
  <c r="H241"/>
  <c r="H12"/>
  <c r="H256"/>
  <c r="H262"/>
  <c r="H214"/>
  <c r="H193"/>
  <c r="H253"/>
  <c r="H64"/>
  <c r="H237"/>
  <c r="H39"/>
  <c r="H284"/>
  <c r="H180"/>
  <c r="H255"/>
  <c r="H299"/>
  <c r="H61"/>
  <c r="H82"/>
  <c r="H224"/>
  <c r="H147"/>
  <c r="H52"/>
  <c r="H194"/>
  <c r="H65"/>
  <c r="H296"/>
  <c r="H77"/>
  <c r="H55"/>
  <c r="H98"/>
  <c r="H208"/>
  <c r="H47"/>
  <c r="H263"/>
  <c r="H274"/>
  <c r="H277"/>
  <c r="H175"/>
  <c r="H56"/>
  <c r="H209"/>
  <c r="H86"/>
  <c r="H215"/>
  <c r="H240"/>
  <c r="H186"/>
  <c r="H290"/>
  <c r="H269"/>
  <c r="H92"/>
  <c r="H71"/>
  <c r="H279" l="1"/>
  <c r="C23" i="85" s="1"/>
  <c r="H211" i="81"/>
  <c r="C18" i="85" s="1"/>
  <c r="H258" i="81"/>
  <c r="C22" i="85" s="1"/>
  <c r="C9"/>
  <c r="H53" i="81" l="1"/>
  <c r="H54"/>
  <c r="H75"/>
  <c r="H13"/>
  <c r="H96"/>
  <c r="H121"/>
  <c r="H115" s="1"/>
  <c r="C15" i="85" s="1"/>
  <c r="H205" i="81"/>
  <c r="H190" s="1"/>
  <c r="C19" i="85" s="1"/>
  <c r="H15" i="81" l="1"/>
  <c r="H143"/>
  <c r="H35"/>
  <c r="H73"/>
  <c r="H252"/>
  <c r="H243" s="1"/>
  <c r="C21" i="85" s="1"/>
  <c r="H33" i="81"/>
  <c r="H140"/>
  <c r="H173"/>
  <c r="H172"/>
  <c r="H94"/>
  <c r="H235"/>
  <c r="H225" s="1"/>
  <c r="C20" i="85" s="1"/>
  <c r="H189" i="81" l="1"/>
  <c r="H176" s="1"/>
  <c r="C17" i="85" s="1"/>
  <c r="H62" i="81"/>
  <c r="H57" s="1"/>
  <c r="C12" i="85" s="1"/>
  <c r="H14" i="81"/>
  <c r="H11" s="1"/>
  <c r="H83"/>
  <c r="H78" s="1"/>
  <c r="C13" i="85" s="1"/>
  <c r="H124" i="81"/>
  <c r="C16" i="85" s="1"/>
  <c r="H17" i="81"/>
  <c r="C11" i="85" s="1"/>
  <c r="H104" i="81"/>
  <c r="H99" s="1"/>
  <c r="C14" i="85" s="1"/>
  <c r="C10" l="1"/>
  <c r="C24" s="1"/>
  <c r="H301" i="81"/>
  <c r="C25" i="85" l="1"/>
</calcChain>
</file>

<file path=xl/sharedStrings.xml><?xml version="1.0" encoding="utf-8"?>
<sst xmlns="http://schemas.openxmlformats.org/spreadsheetml/2006/main" count="2432" uniqueCount="811">
  <si>
    <t>Registro de gaveta 3" bruto latão REF 1502 - B</t>
  </si>
  <si>
    <t>Registro de gaveta 4" bruto latão REF 1502 - B</t>
  </si>
  <si>
    <t>Registro Gaveta 3/4" Bruto Latao Ref 1502-B</t>
  </si>
  <si>
    <t>Te c/ flanges fofo PN - 16 DN 150 X 150</t>
  </si>
  <si>
    <t>Redução excentrica ferro galvanizado DN 100 x 80</t>
  </si>
  <si>
    <t>Redução excentrica ferro galvanizado DN 80 x 50</t>
  </si>
  <si>
    <t>Curva ferro galvanizado 90⁰ rosca femea ref. 2"</t>
  </si>
  <si>
    <t>Curva fofo 45⁰ com flanges PN 10/16 DN 150 mm</t>
  </si>
  <si>
    <t>Construção de sumidouro em anel de concreto Ø 1,0 m</t>
  </si>
  <si>
    <t>Curva  PBA 22⁰ Ø 100 mm</t>
  </si>
  <si>
    <t>Curva  PBA 22⁰ Ø 50 mm</t>
  </si>
  <si>
    <t>Curva  PBA 22⁰ Ø 75 mm</t>
  </si>
  <si>
    <t>Curva  PBA 45⁰ Ø 100 mm</t>
  </si>
  <si>
    <t>Curva  PBA 45⁰ Ø 50 mm</t>
  </si>
  <si>
    <t>Curva  PBA 45⁰ Ø 75 mm</t>
  </si>
  <si>
    <t>Curva ferro galvanizado 90⁰ rosca fêmea REF. 3"</t>
  </si>
  <si>
    <t>Curva ferro galvanizado 90⁰ rosca fêmea REF. 4"</t>
  </si>
  <si>
    <t xml:space="preserve">Joelho PVC soldável com rosca metálica 90⁰ água fria 20 mm x 1/2"- fornecimento e instalação </t>
  </si>
  <si>
    <t>Registro de pressão com canopla Ø 15 mm (1/2") - fornecimento e instalação</t>
  </si>
  <si>
    <t>Te ferro galvanizado 90⁰ 2"</t>
  </si>
  <si>
    <t>Te ferro galvanizado 90⁰ 3"</t>
  </si>
  <si>
    <t>Te ferro galvanizado 90⁰ 4"</t>
  </si>
  <si>
    <t>Te PBA 90⁰ Ø100 mm</t>
  </si>
  <si>
    <t>Te PBA 90⁰ Ø75 mm</t>
  </si>
  <si>
    <t>Curva  PBA 90⁰ Ø 75 mm</t>
  </si>
  <si>
    <t>Redução ferro galvanizado 50 X 20</t>
  </si>
  <si>
    <t>Trafo 3f 15kva 13,8kv 380/220v</t>
  </si>
  <si>
    <t xml:space="preserve">Pintura da logomarca da CODEVASF </t>
  </si>
  <si>
    <t xml:space="preserve">Pintura da logomarca da CODEVASF no Reservatório </t>
  </si>
  <si>
    <t>Fornecimento, colocação e espalhamento de camada de areia selecionada para uma camada de 30 cm no leito de secagem</t>
  </si>
  <si>
    <t>Fornecimento, colocação e espalhamento de camada de seixo selecionado para uma camada de 30 cm no leito de secagem</t>
  </si>
  <si>
    <t>UNIDADE DO SISTEMA: LEITO DE SECAGEM ( 4 m x 4 m)</t>
  </si>
  <si>
    <t>Sinalização aberta sem iluminação, montantes de h=1,00m e tela em PVC, incluindo fornecimnto, transporte, instalação e remoção para outro local da obra</t>
  </si>
  <si>
    <t>Sinalização aberta com iluminação, montantes de h=1,00m e tela em PVC, incluindo fornecimnto, transporte, instalação e remoção para outro local da obra</t>
  </si>
  <si>
    <t>Assentamento de tubos PVC esgoto de drenagem perfurados e corrugado DN 150 mm</t>
  </si>
  <si>
    <t>Tubo PVC drenagem corrugado rígido perfurado DN 150 mm</t>
  </si>
  <si>
    <t>4.7</t>
  </si>
  <si>
    <t>4.9</t>
  </si>
  <si>
    <t>4.10</t>
  </si>
  <si>
    <t>2.4</t>
  </si>
  <si>
    <t>3.6</t>
  </si>
  <si>
    <t>3.7</t>
  </si>
  <si>
    <t>Caixa de medição em policarbonato - tipo II - padrão coelba</t>
  </si>
  <si>
    <t>Disjuntor trifásico 63 A</t>
  </si>
  <si>
    <t>Eletroduto pvc rígido 3/4"</t>
  </si>
  <si>
    <t>Luva pvc rígido 3/4"</t>
  </si>
  <si>
    <t>Curva pvc rígido 90° 3/4"</t>
  </si>
  <si>
    <t>Curva pvc rígido 90° 1.1/2"</t>
  </si>
  <si>
    <t>Luva pvc rígido 1.1/2"</t>
  </si>
  <si>
    <t>Capacete de alumínio 1.1/2"</t>
  </si>
  <si>
    <t>Eletroduto pvc rígido de 1.1/2"</t>
  </si>
  <si>
    <t>Haste de terra de 2.4m x 5/8"</t>
  </si>
  <si>
    <t>Conector paralelo</t>
  </si>
  <si>
    <t>Conector gtdu</t>
  </si>
  <si>
    <t xml:space="preserve">Cabo de cobre nú 35mm² </t>
  </si>
  <si>
    <t>Caixa para aterramento de 250mm2</t>
  </si>
  <si>
    <t>Fita bandit 3/4"</t>
  </si>
  <si>
    <t>Fivela para fita bandit 3/4"</t>
  </si>
  <si>
    <t>Cabo de 16mm² 1kv rígido</t>
  </si>
  <si>
    <t>Alça preformada distr. Caa 4 awg</t>
  </si>
  <si>
    <t>Arruela quadrada aço 38 f18</t>
  </si>
  <si>
    <t>Armação sec. Aço 02 estribos c/ haste</t>
  </si>
  <si>
    <t>Cabo nú caa 4 swan</t>
  </si>
  <si>
    <t>Cruzeta concreto armado "t" 2400mm-padrão coelba</t>
  </si>
  <si>
    <t>Gancho susp. Olhal 5000dan</t>
  </si>
  <si>
    <t>Gancho linha viva</t>
  </si>
  <si>
    <t>Grampo linha viva b 120/50</t>
  </si>
  <si>
    <t>Isolador suspensão polimérico 15kv go</t>
  </si>
  <si>
    <t>Manilha sapatilha aço 5000dan</t>
  </si>
  <si>
    <t>Olhal paraf. 5000dan</t>
  </si>
  <si>
    <t>Parafuso máquina de 16mmx5/8"</t>
  </si>
  <si>
    <t>Parafuso rosca dupla de 16mmx5/8"</t>
  </si>
  <si>
    <t>Pára-raios rd 15kv 10ka</t>
  </si>
  <si>
    <t>Poste concreto dt 11/600</t>
  </si>
  <si>
    <t>Suporte instalação equipamento</t>
  </si>
  <si>
    <t xml:space="preserve">Bucha de redução ferro galvanizado 3" x 1 1/2" </t>
  </si>
  <si>
    <t>Tubo Aco Galv C/ Costura Din 2440/Nbr 5580 Classe Media Dn 2"</t>
  </si>
  <si>
    <t>Tubo de aço galvanizado com costura 5580 classe média DN 3"</t>
  </si>
  <si>
    <t>Tubo PVC PBA 12 JE NBR 5647 p/ rede de água DN 75/DE 85 mm</t>
  </si>
  <si>
    <t>Tubo PVC PBA 12 JE NBR 5647 p/ rede de água DN 100/DE 110 mm</t>
  </si>
  <si>
    <t>Tubo defofo 1MPA DN 150 mm</t>
  </si>
  <si>
    <t>Tubo fofo c/ flange PN 10 DN 150 mm L=5,9</t>
  </si>
  <si>
    <t xml:space="preserve">Valvula Retencao Horizontal Bronze (Pn-25) 3" </t>
  </si>
  <si>
    <t>Valvula retencao vertical bronze (pn- 16) 2" 200psi- extremidades c/ Rosca"</t>
  </si>
  <si>
    <t>Ventosa simples fofo c/rosca pn-25 dn 3/4</t>
  </si>
  <si>
    <t>Anel borracha p/ tubo/conexão PVC PBA p/ rede de água DN 75 mm</t>
  </si>
  <si>
    <t>4.4</t>
  </si>
  <si>
    <t>1.1</t>
  </si>
  <si>
    <t>2.1</t>
  </si>
  <si>
    <t>3.1</t>
  </si>
  <si>
    <t>4.1</t>
  </si>
  <si>
    <t>TOTAL GERAL</t>
  </si>
  <si>
    <t>BDI</t>
  </si>
  <si>
    <t>Placa de identificação da obra, PADRÃO CODEVASF, incl. forn., transp. e instal.</t>
  </si>
  <si>
    <t>2.3</t>
  </si>
  <si>
    <t>3.20</t>
  </si>
  <si>
    <t>3.21</t>
  </si>
  <si>
    <t>3.22</t>
  </si>
  <si>
    <t>3.23</t>
  </si>
  <si>
    <t>3.24</t>
  </si>
  <si>
    <t>Forma plana em compensado p/ estrutura</t>
  </si>
  <si>
    <t>Acompanhamento topográfico</t>
  </si>
  <si>
    <t>Locação da adutora</t>
  </si>
  <si>
    <t>3.2</t>
  </si>
  <si>
    <t>4.5</t>
  </si>
  <si>
    <t>Escavação manual de valas em solo de 1ª cat. exec. com profundidade até 1,5m</t>
  </si>
  <si>
    <t>Cadastro da adutora</t>
  </si>
  <si>
    <t>4.8</t>
  </si>
  <si>
    <t>Kit de armazenamento preparação e dosagem de soluções químicas constituido por reservatório em fibra de vidro com volume útil de 250l, misturador pneumatico e bomba dosadora com vazão até 10 l/h.</t>
  </si>
  <si>
    <t>3.3</t>
  </si>
  <si>
    <t>3.4</t>
  </si>
  <si>
    <t>3.5</t>
  </si>
  <si>
    <t>Filtro de fluxo ascendente fabricado em fibra de vidro, com diâmetro do filtro 1,00m, constituido por leito filtrante, camada suporte, flanges e barrilete imediato e dispositivo piezometrico</t>
  </si>
  <si>
    <t>Tubo PVC PBA 12 JE NBR 5647 p/ rede de água DN 50/DE 60 mm</t>
  </si>
  <si>
    <t>Anel borracha p/ tubo/conexão PVC PBA p/ rede de água DN 50 mm</t>
  </si>
  <si>
    <t>4.2</t>
  </si>
  <si>
    <t>4.3</t>
  </si>
  <si>
    <t>1.3</t>
  </si>
  <si>
    <t>Locação da obra</t>
  </si>
  <si>
    <t>Alvenaria de tijolo cerâmico esp. 9cm</t>
  </si>
  <si>
    <t>Telhamento em telha cerâmica</t>
  </si>
  <si>
    <t>Piso cimentado e = 1,5 cm</t>
  </si>
  <si>
    <t>1.2</t>
  </si>
  <si>
    <t>2.2</t>
  </si>
  <si>
    <t>Fundação em pedra argamassada arg. traço 1:4</t>
  </si>
  <si>
    <t>Lastro em concreto simples, incl. fornec. de materiais, produção, transp. manual, lanç. vertical, adensamento, cura e forma</t>
  </si>
  <si>
    <t>Cerca com 14 fios de arame farpado 16BWG 4x4", com estacas de concreto pré-moldada, com dimensões 10x10x2,45cm</t>
  </si>
  <si>
    <t>Chapisco arg. traço 1:3 esp. 5mm</t>
  </si>
  <si>
    <t>Montagem do reservatório com uso de guindaste hidráulico autopropelido sobre pneus capac. 10t</t>
  </si>
  <si>
    <t>Locação da rede de distribuição</t>
  </si>
  <si>
    <t>Assentamento de tubos e conexões em PVC ríg. PBA, PB JE p/ água Ø 50mm</t>
  </si>
  <si>
    <t>Limpeza de ruas após execução de obras de S.A.A'S</t>
  </si>
  <si>
    <t>4.6</t>
  </si>
  <si>
    <t>Limpeza final da obra</t>
  </si>
  <si>
    <t>Escavação mecanizada de material de 1ª e 2ª categoria</t>
  </si>
  <si>
    <t>Transporte, montagem e instalação elétrica de para-raio</t>
  </si>
  <si>
    <t>Caixas de concreto para proteção de válvulas de descargas e ventosas, fornec. e implantação</t>
  </si>
  <si>
    <t>Execução de envoltório de areia em valas, incl. lançam., espalham., e compac. manual, com fornecim. do material</t>
  </si>
  <si>
    <t>Locação da tubulação de descarga</t>
  </si>
  <si>
    <t>1.4</t>
  </si>
  <si>
    <t>UNIDADE DO SISTEMA: CAPTAÇÃO FLUTUANTE</t>
  </si>
  <si>
    <t>1.5</t>
  </si>
  <si>
    <t>1.6</t>
  </si>
  <si>
    <t>1.7</t>
  </si>
  <si>
    <t>Laje pré-moldada para cobertura em concreto e=10 cm inclinada</t>
  </si>
  <si>
    <t>1.8</t>
  </si>
  <si>
    <t>1.9</t>
  </si>
  <si>
    <t>1.10</t>
  </si>
  <si>
    <t>1.11</t>
  </si>
  <si>
    <t>1.12</t>
  </si>
  <si>
    <t>Ponto de luz (caixa, eletroduto, fios e interruptor)</t>
  </si>
  <si>
    <t>Ponto de tomada (caixa, eletroduto, fios e tomada)</t>
  </si>
  <si>
    <t>Ponto interruptor duplo ou simples/tomada com eletroduto PVC 3/4"e caixa 4X2"</t>
  </si>
  <si>
    <t>Luminária tipo calha, de sobrepor, com reator de partida rápida e lâmpada fluorescente 1 x 40W, completa, fornecimento e instalação</t>
  </si>
  <si>
    <t>Disjuntor termomagnético monopolar padrão nema (americano) 10 a 30A 240 Volts, fornecimento e instalação</t>
  </si>
  <si>
    <t>Haste de aterramento copperweld 5/8 x 3,0m com conector</t>
  </si>
  <si>
    <t>Quadro de distribuição de energia em chapa metálica, de embutir, para 12 disjuntores termomagnéticos monopolares, com barramento trifásico, fornecimento e instalação</t>
  </si>
  <si>
    <t>Entrada de energia elétrica aérea monofásica 50 A - Padrão concessionária local</t>
  </si>
  <si>
    <t>1.13</t>
  </si>
  <si>
    <t>Registro Gaveta 2" Bruto Latao Ref 1502-B</t>
  </si>
  <si>
    <t>Nipel de ferro galvanizado rosca 2"</t>
  </si>
  <si>
    <t>UNIDADE DO SISTEMA: ADUTORA DE ÁGUA BRUTA - FLUTUANTE/ ETA</t>
  </si>
  <si>
    <t>Pasta lubrificante p/ tubos de PVC c/ anel de borracha ( pote 5000G)</t>
  </si>
  <si>
    <t>UNIDADE DO SISTEMA: CONSTRUÇÃO DO ABRIGO PARA COMANDO DA BOMBA</t>
  </si>
  <si>
    <t>UNIDADE DO SISTEMA: ESTAÇÃO DE TRATAMENTO DE ÁGUA</t>
  </si>
  <si>
    <t>UNIDADE DO SISTEMA: CAIXA DESCARGA DO LODO</t>
  </si>
  <si>
    <t>UNIDADE DO SISTEMA: CASA DE QUÍMICA</t>
  </si>
  <si>
    <t>Pintura esmalte em esquadria de ferro - 2 demãos</t>
  </si>
  <si>
    <t>Pintura a cal - 3 demãos</t>
  </si>
  <si>
    <t>Tubo de PVC soldável, sem conexões 20 mm - fornecimento e instalação</t>
  </si>
  <si>
    <t>Te PVC soldável com rosca metálica água fria 20mm x 20mm x 1/2" - fornecimento e instalação</t>
  </si>
  <si>
    <t>Registro de gaveta 1/2"com canopla acabamento cromado simples - fornecimento e instalação</t>
  </si>
  <si>
    <t>Coluna de ventilação - Tubo PVC esgoto predial DN 50 mm, inclusive conexões - fornecimento e instalação</t>
  </si>
  <si>
    <t>Caixa sinfonada em PVC 150 x 185 x 75 mm simples - fornecimento e instalação</t>
  </si>
  <si>
    <t>Ralo sinfonado de PVC 100 x 100 mm simples - fornecimento e instalação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</si>
  <si>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</si>
  <si>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</si>
  <si>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</si>
  <si>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</si>
  <si>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</si>
  <si>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</si>
  <si>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</si>
  <si>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</si>
  <si>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</si>
  <si>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</si>
  <si>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</si>
  <si>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</si>
  <si>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Lavatório louça branca de sobrepor padrão médio com ladrão 53 x 43 cm incluindo ferragens, sifão 1"x 1 1/4", torneira de pressão 1/2", válvula de escoamento e engate em PVC.</t>
  </si>
  <si>
    <t>Vaso sanitário louça branca com caixa descarga acoplada, incluindo assento plástico e engate cromado</t>
  </si>
  <si>
    <t>Papeleira de louça branca - fornecimento e instalação</t>
  </si>
  <si>
    <t>Saboneteira de louça branca 7,5 x 15 cm - fornecimento e instalação</t>
  </si>
  <si>
    <t>Niple de PVC roscável água fria 1/2"- fornecimento e instalação</t>
  </si>
  <si>
    <t>Caixa de inspeção em alvenaria de tijolo maciço 60 x 60 x 60 cm, revestida internamente com barra lisa de cimento e areia, no traço 1:4 com e = 2,0 cm, com tampa pré-moldada de concreto e fundo de concreto 15 MPA - escavação e confecção</t>
  </si>
  <si>
    <t>Tubo PVC esgoto DN 100 mm - fornecimento e instalação</t>
  </si>
  <si>
    <t>Construção de fossa séptica em anel de concreto Ø 1,0 m</t>
  </si>
  <si>
    <t>Anel borracha p/ tubo/conexão PVC PBA p/ rede de água DN 150 mm</t>
  </si>
  <si>
    <t>Cabo de cobre nú 35 mm² meio-duro</t>
  </si>
  <si>
    <t>Eletroduto de ferro galvanizado leve parede 0,90 mm - 1/2"</t>
  </si>
  <si>
    <t>Captor tipo franklin 4 pontas</t>
  </si>
  <si>
    <t>Fixador de cabo de descida de para raios com isolador</t>
  </si>
  <si>
    <t>Reservatório metálico tipo taça com capacidade para 10 m³ , 12 m de base</t>
  </si>
  <si>
    <t>Curva ferro galvanizado 45⁰ rosca macho/femea ref. 3"</t>
  </si>
  <si>
    <t xml:space="preserve">Curva fofo 90º com bolsa JGS DN 150 mm  </t>
  </si>
  <si>
    <t>Extremidade flange e ponta fofo PN 16 DN 150 mm 32 kg</t>
  </si>
  <si>
    <t>Instalação, pré-operação e treinamento operacional da ETA por até 48 horas, incluindo manual de operaçãoes</t>
  </si>
  <si>
    <t>Válvula controladora de nível máximo do reservatório Ø 2"</t>
  </si>
  <si>
    <t>Válvula controladora de nível máximo do reservatório Ø 3"</t>
  </si>
  <si>
    <t>Redução ferro galvanizado 2" x 1"</t>
  </si>
  <si>
    <t>UNIDADE DO SISTEMA: RESERVATÓRIO BARAÚNA10m³</t>
  </si>
  <si>
    <t>Flange sextavado ferro galv rosca ref. 2"</t>
  </si>
  <si>
    <t>Adaptador PVC PBA Bolsa/Rosca Je Dn 2"</t>
  </si>
  <si>
    <t>MATERIAIS - 18%</t>
  </si>
  <si>
    <t>Valvula pe c/ crivo bronze 4"</t>
  </si>
  <si>
    <t>1.14</t>
  </si>
  <si>
    <t>Curva  PBA 90⁰ Ø 50 mm</t>
  </si>
  <si>
    <t>Te PBA 90⁰ Ø50 mm</t>
  </si>
  <si>
    <t>Nipel de ferro galvanizado rosca 3"</t>
  </si>
  <si>
    <t>Registro Gaveta 3" Bruto Latão Ref 1502-B</t>
  </si>
  <si>
    <t>Cap PVC JE p/ rede de esgoto DN 150 mm</t>
  </si>
  <si>
    <t>Cruzeta PVC PBA BBBB DN 150 mm</t>
  </si>
  <si>
    <t>Adaptador PVC PBA Bolsa/Rosca Je Dn 75</t>
  </si>
  <si>
    <t>Adaptador PVC PBA JE bolsa / rosca DN 100 / de 110mm</t>
  </si>
  <si>
    <t xml:space="preserve">Adaptador PVC PBA Ponta/Rosca Je Dn 75 </t>
  </si>
  <si>
    <t>Adaptador PVC p/ polietileno DN 75 mm</t>
  </si>
  <si>
    <t>Anel borracha p/ tubo/conexão PVC PBA p/ rede de água DN 100 mm</t>
  </si>
  <si>
    <t>Assentamento de tubos e conexões em PVC ríg. PBA, PB JE p/ água Ø 75mm</t>
  </si>
  <si>
    <t>Assentamento de tubos e conexões em PVC ríg. PBA, PB JE p/ água Ø 100mm</t>
  </si>
  <si>
    <t>Bomba centrífuga 3cv</t>
  </si>
  <si>
    <t>Bracadeira c/ parafuso D = 3"</t>
  </si>
  <si>
    <t>Cap PVC PBA ø 50 mm</t>
  </si>
  <si>
    <t>Assentamento de mangote flexível para captação flutuante até Ø 300 mm</t>
  </si>
  <si>
    <t>Assentamento de tubos e conexões em PVC DEFOFO, PB JE p/ água Ø 150mm</t>
  </si>
  <si>
    <t>Carga e descarga de tubulação em PVC rígido ou defofo para Ø até 200mm</t>
  </si>
  <si>
    <t>Concreto estrutural, Fck=15Mpa, incl. fornec. dos mat., prod., lanç., aden. e cura</t>
  </si>
  <si>
    <t xml:space="preserve">Mangote Flexível REF CDF- HD DN 75 mm (KANAFLEX) </t>
  </si>
  <si>
    <t>Manômetro de pressão (DN  50, 75mm)  x DN 1/2"</t>
  </si>
  <si>
    <t>Reservatório de fibro cimento com capacidade para 500 L , com tampa</t>
  </si>
  <si>
    <t>Reservatório metálico tipo taça com capacidade para 40 m³ , 12 m de base</t>
  </si>
  <si>
    <t>Tubo Aço Galv C/ Costura Din 2440/Nbr 5580 Classe Leve Dn 4"  E = 3,75MM - 10,55KG/M</t>
  </si>
  <si>
    <t>Tubo PVC EB-644 para rede coletora esgoto JE DN 150 mm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</si>
  <si>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</si>
  <si>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</si>
  <si>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</si>
  <si>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</si>
  <si>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</si>
  <si>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</si>
  <si>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</si>
  <si>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</si>
  <si>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</si>
  <si>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</si>
  <si>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</si>
  <si>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</si>
  <si>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</si>
  <si>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5.16</t>
  </si>
  <si>
    <t>5.17</t>
  </si>
  <si>
    <t>5.18</t>
  </si>
  <si>
    <t>5.19</t>
  </si>
  <si>
    <t>UNIDADE DO SISTEMA: SUB ADUTORA DE ÁGUA TRATADA</t>
  </si>
  <si>
    <t>UNIDADE DO SISTEMA: 3 SUMIDOUROS ( 3,5 m x 3,5 m)</t>
  </si>
  <si>
    <t>UNIDADE DO SISTEMA: REDE DE DISTRIBUIÇÃO LOC. BARAUNA</t>
  </si>
  <si>
    <t>UNIDADE DO SISTEMA: RESERVATÓRIO - MANGAS E PERIPERI 40 M³</t>
  </si>
  <si>
    <t>UNIDADE DO SISTEMA: REDE DE DISTRIBUIÇÃO LOC. MANGAS/PERIPERI</t>
  </si>
  <si>
    <t>Flange sextavado ferro galvanizado rosca REF. 3"</t>
  </si>
  <si>
    <t>Flange sextavado ferro galvanizado rosca REF. 4"</t>
  </si>
  <si>
    <t>Fornecimento de flutuante</t>
  </si>
  <si>
    <t>Junção PVC PBA c/ bolsas Ø 100 mm</t>
  </si>
  <si>
    <t>Junção PVC PBA c/ bolsas Ø 75 mm</t>
  </si>
  <si>
    <t>Nipel de ferro galvanizado rosca 4"</t>
  </si>
  <si>
    <t>Teste de estanqueidade</t>
  </si>
  <si>
    <t>Redução PVC PBA 100 x 50</t>
  </si>
  <si>
    <t>Redução PVC PBA 100 x 75</t>
  </si>
  <si>
    <t>Redução PVC PBA 75 x 50</t>
  </si>
  <si>
    <t>Registro de gaveta oval fofo c/ flanges PN 16 DN 150</t>
  </si>
  <si>
    <t>PLANILHA ORÇAMENTÁRIA DE SERVIÇOS</t>
  </si>
  <si>
    <t>ITEM</t>
  </si>
  <si>
    <t>CÓDIGO</t>
  </si>
  <si>
    <t>DESCRIÇÃO DO SERVIÇO</t>
  </si>
  <si>
    <t>UNIDADE</t>
  </si>
  <si>
    <t>QUANTIDADE</t>
  </si>
  <si>
    <t>P. UNITÁRIO</t>
  </si>
  <si>
    <t>P. TOTAL</t>
  </si>
  <si>
    <t>SUBTOTAL</t>
  </si>
  <si>
    <t>OBRA: SISTEMA DE ABASTECIMENTO D'ÁGUA MUQUEM DE SÃO FRANCISCO - POVOADO MANGAS E BARAÚNA</t>
  </si>
  <si>
    <t>PLANILHA ORÇAMENTÁRIA DE MATERIAIS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</si>
  <si>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</si>
  <si>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</si>
  <si>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</si>
  <si>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</si>
  <si>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</si>
  <si>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</si>
  <si>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</si>
  <si>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</si>
  <si>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</si>
  <si>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</si>
  <si>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</si>
  <si>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</si>
  <si>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</si>
  <si>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</si>
  <si>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</si>
  <si>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</si>
  <si>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</si>
  <si>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</si>
  <si>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</si>
  <si>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</si>
  <si>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</si>
  <si>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4.16</t>
  </si>
  <si>
    <t>4.17</t>
  </si>
  <si>
    <t>4.18</t>
  </si>
  <si>
    <t>4.19</t>
  </si>
  <si>
    <t>4.20</t>
  </si>
  <si>
    <t>6.1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</si>
  <si>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</si>
  <si>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</si>
  <si>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</si>
  <si>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</si>
  <si>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</si>
  <si>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</si>
  <si>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</si>
  <si>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</si>
  <si>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</si>
  <si>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</si>
  <si>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</si>
  <si>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</si>
  <si>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</si>
  <si>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</si>
  <si>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</si>
  <si>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</si>
  <si>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</si>
  <si>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</si>
  <si>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</si>
  <si>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</si>
  <si>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</si>
  <si>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</si>
  <si>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</si>
  <si>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</si>
  <si>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</si>
  <si>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</si>
  <si>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</si>
  <si>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</si>
  <si>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</si>
  <si>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</si>
  <si>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</si>
  <si>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</si>
  <si>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</si>
  <si>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</si>
  <si>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</si>
  <si>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</si>
  <si>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</si>
  <si>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</si>
  <si>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</si>
  <si>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</si>
  <si>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</si>
  <si>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</si>
  <si>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</si>
  <si>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</si>
  <si>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</si>
  <si>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</si>
  <si>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</si>
  <si>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</si>
  <si>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</si>
  <si>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</si>
  <si>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</si>
  <si>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</si>
  <si>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</si>
  <si>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</si>
  <si>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</si>
  <si>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</si>
  <si>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</si>
  <si>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</si>
  <si>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</si>
  <si>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</si>
  <si>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</si>
  <si>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</si>
  <si>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</si>
  <si>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</si>
  <si>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</si>
  <si>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</si>
  <si>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</si>
  <si>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</si>
  <si>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</si>
  <si>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</si>
  <si>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</si>
  <si>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</si>
  <si>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</si>
  <si>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</si>
  <si>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</si>
  <si>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</si>
  <si>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</si>
  <si>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</si>
  <si>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</si>
  <si>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</si>
  <si>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</si>
  <si>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</si>
  <si>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</si>
  <si>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</si>
  <si>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</si>
  <si>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</si>
  <si>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</si>
  <si>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</si>
  <si>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</si>
  <si>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</si>
  <si>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</si>
  <si>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</si>
  <si>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</si>
  <si>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</si>
  <si>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</si>
  <si>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</si>
  <si>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</si>
  <si>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</si>
  <si>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</si>
  <si>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</si>
  <si>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</si>
  <si>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</si>
  <si>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</si>
  <si>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</si>
  <si>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</si>
  <si>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</si>
  <si>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</si>
  <si>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</si>
  <si>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</si>
  <si>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</si>
  <si>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</si>
  <si>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</si>
  <si>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</si>
  <si>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</si>
  <si>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</si>
  <si>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</si>
  <si>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</si>
  <si>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</si>
  <si>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</si>
  <si>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</si>
  <si>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</si>
  <si>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</si>
  <si>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</si>
  <si>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</si>
  <si>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</si>
  <si>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</si>
  <si>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</si>
  <si>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</si>
  <si>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</si>
  <si>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</si>
  <si>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</si>
  <si>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</si>
  <si>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</si>
  <si>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</si>
  <si>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</si>
  <si>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</si>
  <si>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</si>
  <si>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</si>
  <si>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14.1</t>
  </si>
  <si>
    <t>14.2</t>
  </si>
  <si>
    <t>14.3</t>
  </si>
  <si>
    <t>14.4</t>
  </si>
  <si>
    <t>14.5</t>
  </si>
  <si>
    <t>14.6</t>
  </si>
  <si>
    <t>14.7</t>
  </si>
  <si>
    <t>14.8</t>
  </si>
  <si>
    <t>14.15</t>
  </si>
  <si>
    <t>14.17</t>
  </si>
  <si>
    <t>14.18</t>
  </si>
  <si>
    <t>14.19</t>
  </si>
  <si>
    <t>14.20</t>
  </si>
  <si>
    <t>15.1</t>
  </si>
  <si>
    <t>15.2</t>
  </si>
  <si>
    <t>15.3</t>
  </si>
  <si>
    <t>15.4</t>
  </si>
  <si>
    <t>15.5</t>
  </si>
  <si>
    <t>15.6</t>
  </si>
  <si>
    <t>15.7</t>
  </si>
  <si>
    <t>15.8</t>
  </si>
  <si>
    <t>15.15</t>
  </si>
  <si>
    <t>15.17</t>
  </si>
  <si>
    <t>15.19</t>
  </si>
  <si>
    <t>15.20</t>
  </si>
  <si>
    <t>15.21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</si>
  <si>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</si>
  <si>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</si>
  <si>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</si>
  <si>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</si>
  <si>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</si>
  <si>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</si>
  <si>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</si>
  <si>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</si>
  <si>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</si>
  <si>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2.16</t>
  </si>
  <si>
    <t>2.17</t>
  </si>
  <si>
    <t>2.18</t>
  </si>
  <si>
    <t>2.19</t>
  </si>
  <si>
    <t>2.20</t>
  </si>
  <si>
    <t>2.22</t>
  </si>
  <si>
    <t>2.23</t>
  </si>
  <si>
    <t>2.24</t>
  </si>
  <si>
    <t>2.25</t>
  </si>
  <si>
    <t>2.26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</si>
  <si>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</si>
  <si>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</si>
  <si>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</si>
  <si>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</si>
  <si>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</si>
  <si>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</si>
  <si>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</si>
  <si>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</si>
  <si>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</si>
  <si>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</si>
  <si>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</si>
  <si>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</si>
  <si>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</si>
  <si>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</si>
  <si>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</si>
  <si>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</si>
  <si>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</si>
  <si>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</si>
  <si>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</si>
  <si>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</si>
  <si>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</si>
  <si>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10.16</t>
  </si>
  <si>
    <t>10.17</t>
  </si>
  <si>
    <t>10.18</t>
  </si>
  <si>
    <t>10.19</t>
  </si>
  <si>
    <t>12.15</t>
  </si>
  <si>
    <t>12.16</t>
  </si>
  <si>
    <t>12.17</t>
  </si>
  <si>
    <t>12.18</t>
  </si>
  <si>
    <t>12.19</t>
  </si>
  <si>
    <t>SERVIÇOS</t>
  </si>
  <si>
    <t>MATERIAIS</t>
  </si>
  <si>
    <t>PLANILHA ORÇAMENTÁRIA GERAL</t>
  </si>
  <si>
    <t>Raspagem e limpeza mecanizada do terreno</t>
  </si>
  <si>
    <t>Bloco de ancoragem da captação flutuante</t>
  </si>
  <si>
    <t>Montagem e instalação de conjunto motor-bomba centrífuga até 10 CV</t>
  </si>
  <si>
    <t>73948/016</t>
  </si>
  <si>
    <t>Limpeza manual do terreno</t>
  </si>
  <si>
    <t>73992/001</t>
  </si>
  <si>
    <t>73965/010</t>
  </si>
  <si>
    <t>Baldrame de tijolos cerâmicos maciço</t>
  </si>
  <si>
    <t>74074/002</t>
  </si>
  <si>
    <t>Forma comum de madeira</t>
  </si>
  <si>
    <t>74254/002</t>
  </si>
  <si>
    <t>Armadura CA-50B</t>
  </si>
  <si>
    <t>73935/001</t>
  </si>
  <si>
    <t>Elemento vazado e = 07cm</t>
  </si>
  <si>
    <t>73938/001</t>
  </si>
  <si>
    <t>74202/002</t>
  </si>
  <si>
    <t>CP005</t>
  </si>
  <si>
    <t>Calçada de contorno com largura de 0,50 m, executada em baldrame de tijolo cerâmico, lastro em concreto e piso cimentado e=1,5 cm</t>
  </si>
  <si>
    <t>73928/002</t>
  </si>
  <si>
    <t>CP030</t>
  </si>
  <si>
    <t>Reboco esp. 25mm</t>
  </si>
  <si>
    <t>73933/002</t>
  </si>
  <si>
    <t>Porta em chapa de ferro de abrir, inclusive acabamento</t>
  </si>
  <si>
    <t>CP026</t>
  </si>
  <si>
    <t>Quadro de comando da bomba</t>
  </si>
  <si>
    <t>CP025</t>
  </si>
  <si>
    <t>Montagem dos equipamentos da casa de comando de bombas (válvulas, manômetros, registros, etc)</t>
  </si>
  <si>
    <t>CP037</t>
  </si>
  <si>
    <t>Blocos de ancoragem da casa de comando</t>
  </si>
  <si>
    <t>74054/001</t>
  </si>
  <si>
    <t>74054/002</t>
  </si>
  <si>
    <t>74062/002</t>
  </si>
  <si>
    <t>73953/005</t>
  </si>
  <si>
    <t>74130/001</t>
  </si>
  <si>
    <t>74247/001</t>
  </si>
  <si>
    <t>CP029</t>
  </si>
  <si>
    <t>74142/004</t>
  </si>
  <si>
    <t>CP001</t>
  </si>
  <si>
    <t>CP014</t>
  </si>
  <si>
    <t>Escavação de valas em rocha branda, executada entre as profundidades de 0 a 2,00m,  com uso de rompedor pneumático</t>
  </si>
  <si>
    <t>CP015</t>
  </si>
  <si>
    <t>Escavação de valas em rocha sã,  executada entre as profundidades de 0 a 2,00 m, com uso de explosivo, inclusive proteção</t>
  </si>
  <si>
    <t>74010/001</t>
  </si>
  <si>
    <t>Carga e descarga mecanizada de solo e rocha escavados, em caminhão basculante</t>
  </si>
  <si>
    <t>Momento transporte de solo e rocha escavados, em caminhão basculante</t>
  </si>
  <si>
    <t>Apiloamento do fundo de vala</t>
  </si>
  <si>
    <t>CP007</t>
  </si>
  <si>
    <t>Blocos de ancoragem da adutora de água bruta</t>
  </si>
  <si>
    <t>CP032</t>
  </si>
  <si>
    <t>73822/002</t>
  </si>
  <si>
    <t>CP008</t>
  </si>
  <si>
    <t>Concreto estrutural, Fck = 20Mpa, incl. fornec. dos mat., prod., lanç., aden. e cura, em fundações</t>
  </si>
  <si>
    <t>CTS0006</t>
  </si>
  <si>
    <t>CTS0021</t>
  </si>
  <si>
    <t>CP031</t>
  </si>
  <si>
    <t>Reboco com aditivo impermeabilizante</t>
  </si>
  <si>
    <t>Transporte de todos os equipamentos e materiais até o local da obra, incluindo carrego e descarrego da ETA fechada - Pressão gravitacional</t>
  </si>
  <si>
    <t>74075/001</t>
  </si>
  <si>
    <t>73829/001</t>
  </si>
  <si>
    <t>Piso em ceramica esmaltada PEI-V</t>
  </si>
  <si>
    <t>73912/001</t>
  </si>
  <si>
    <t>Revestimento cerâmico 20x20 PEI-IV</t>
  </si>
  <si>
    <t>75051/001</t>
  </si>
  <si>
    <t>74177/001</t>
  </si>
  <si>
    <t>74165/002</t>
  </si>
  <si>
    <t>73947/006</t>
  </si>
  <si>
    <t>73947/011</t>
  </si>
  <si>
    <t>73735/002</t>
  </si>
  <si>
    <t>74104/001</t>
  </si>
  <si>
    <t>74026/001</t>
  </si>
  <si>
    <t>CP011</t>
  </si>
  <si>
    <t>CP012</t>
  </si>
  <si>
    <t>UNIDADE DO SISTEMA: INTERLIGAÇÃO ENTRE O LEITO DE SECAGEM E OS SUMIDOUROS</t>
  </si>
  <si>
    <t>73840/003</t>
  </si>
  <si>
    <t>Transporte de tubos de PVC DN 150mm</t>
  </si>
  <si>
    <t>Caixa de ligação entre o leito de secagem e os sumidouros</t>
  </si>
  <si>
    <t>CP043</t>
  </si>
  <si>
    <t>Alvenaria de tijolo cerâmico esp. 9cm, assentada intercalada</t>
  </si>
  <si>
    <t>CP018</t>
  </si>
  <si>
    <t>Fornecimento, colocação e espalhamento de camada de seixo selecionado para uma camada de 30 cm</t>
  </si>
  <si>
    <t>73887/002</t>
  </si>
  <si>
    <t>Assentamento de tubos e conexões em aço galvanizado com Ø até 100mm</t>
  </si>
  <si>
    <t>CP017</t>
  </si>
  <si>
    <t>CP006</t>
  </si>
  <si>
    <t>Calçada de contorno na base do reservatório</t>
  </si>
  <si>
    <t>CP024</t>
  </si>
  <si>
    <t>CP033</t>
  </si>
  <si>
    <t>Transporte do reservatório até o local da obra</t>
  </si>
  <si>
    <t>CP035</t>
  </si>
  <si>
    <t>CP027</t>
  </si>
  <si>
    <t>Apiloamento do fundo de valas</t>
  </si>
  <si>
    <t>74217/001</t>
  </si>
  <si>
    <t>Hidrômetro 3,00 m³/h, d=1/2" - fornecimento e instalação</t>
  </si>
  <si>
    <t>Ligação domiciliar de água, da rede ao hidrômetro, composto por colar de tomada de PVC com travas de 50 mm x 1/2", adaptador soldável/rosca 20 mm x 1/2", tubo PVC soldável água fria 20 mm e registro de PVC esfera roscável 1/2" - fornecimento e instalação</t>
  </si>
  <si>
    <t>73888/013</t>
  </si>
  <si>
    <t>CTM0153</t>
  </si>
  <si>
    <t>CTM0152</t>
  </si>
  <si>
    <t>CTM0198</t>
  </si>
  <si>
    <t>CTM0148</t>
  </si>
  <si>
    <t>CTM0221</t>
  </si>
  <si>
    <t>CTM0009</t>
  </si>
  <si>
    <t>CTM0222</t>
  </si>
  <si>
    <t>CTM0200</t>
  </si>
  <si>
    <t>CTM0031</t>
  </si>
  <si>
    <t>CTM0033</t>
  </si>
  <si>
    <t>CTM0037</t>
  </si>
  <si>
    <t>CTM0036</t>
  </si>
  <si>
    <t>CTM0032</t>
  </si>
  <si>
    <t>CTM0145</t>
  </si>
  <si>
    <t>CTM0146</t>
  </si>
  <si>
    <t>CTM0047</t>
  </si>
  <si>
    <t>CTM0199</t>
  </si>
  <si>
    <t>CTM0203</t>
  </si>
  <si>
    <t>CTM0257</t>
  </si>
  <si>
    <t>CTM0285</t>
  </si>
  <si>
    <t>CTM0137</t>
  </si>
  <si>
    <t>CTM0154</t>
  </si>
  <si>
    <t>CTM0240</t>
  </si>
  <si>
    <t>CTM0051</t>
  </si>
  <si>
    <t>CTM0242</t>
  </si>
  <si>
    <t>CTM0307</t>
  </si>
  <si>
    <t>CTM0147</t>
  </si>
  <si>
    <t>CTM0250</t>
  </si>
  <si>
    <t>CTM0308</t>
  </si>
  <si>
    <t>CTM0231</t>
  </si>
  <si>
    <t>74209/001</t>
  </si>
  <si>
    <t>CP003</t>
  </si>
  <si>
    <t>73836/001</t>
  </si>
  <si>
    <t>73888/002</t>
  </si>
  <si>
    <t>CP004</t>
  </si>
  <si>
    <t>73888/001</t>
  </si>
  <si>
    <t>73888/003</t>
  </si>
  <si>
    <t>CP042</t>
  </si>
  <si>
    <t>3.35</t>
  </si>
  <si>
    <t>3.36</t>
  </si>
  <si>
    <t>CP046</t>
  </si>
  <si>
    <t>CP045</t>
  </si>
  <si>
    <t>4.11</t>
  </si>
  <si>
    <t>4.12</t>
  </si>
  <si>
    <t>4.13</t>
  </si>
  <si>
    <t>4.14</t>
  </si>
  <si>
    <t>5.14</t>
  </si>
  <si>
    <t>5.20</t>
  </si>
  <si>
    <t>6.2</t>
  </si>
  <si>
    <t>7.7</t>
  </si>
  <si>
    <t>7.8</t>
  </si>
  <si>
    <t>9.13</t>
  </si>
  <si>
    <t>Assentamento de tubo PVC EB-644 para rede coletora esgoto JE DN 150 mm</t>
  </si>
  <si>
    <t>Reaterro de valas, poços, cavas de fundação com solo proveniente das esvações, inc. lanç., espal., compac. manual</t>
  </si>
  <si>
    <t>Reaterro de valas, poços, cavas de fundação com solo proveniente das esvações, inc. lanç., espal., compac. manual de material</t>
  </si>
  <si>
    <t>9.14</t>
  </si>
  <si>
    <t>9.15</t>
  </si>
  <si>
    <t>9.16</t>
  </si>
  <si>
    <t>9.17</t>
  </si>
  <si>
    <t>9.18</t>
  </si>
  <si>
    <t>9.19</t>
  </si>
  <si>
    <t>9.20</t>
  </si>
  <si>
    <t>9.21</t>
  </si>
  <si>
    <t>12.20</t>
  </si>
  <si>
    <t>12.21</t>
  </si>
  <si>
    <t>12.22</t>
  </si>
  <si>
    <t>12.23</t>
  </si>
  <si>
    <t>12.24</t>
  </si>
  <si>
    <t>12.25</t>
  </si>
  <si>
    <t>12.26</t>
  </si>
  <si>
    <t>12.27</t>
  </si>
  <si>
    <t>14.9</t>
  </si>
  <si>
    <t>14.10</t>
  </si>
  <si>
    <t>14.11</t>
  </si>
  <si>
    <t>14.13</t>
  </si>
  <si>
    <t>15.9</t>
  </si>
  <si>
    <t>15.10</t>
  </si>
  <si>
    <t>15.11</t>
  </si>
  <si>
    <t>15.13</t>
  </si>
  <si>
    <t>2.21</t>
  </si>
  <si>
    <t>2.27</t>
  </si>
  <si>
    <t>CP062</t>
  </si>
  <si>
    <t>Caixa completa para hidrômetro para embutir em parede ou  mureta, em polipropileno, conforme padrão EMBASA (fornecimento e instalação)</t>
  </si>
  <si>
    <t>CP063</t>
  </si>
  <si>
    <t>3.37</t>
  </si>
  <si>
    <t>73823/002</t>
  </si>
  <si>
    <t>Portão metálico para entrada de pedestre</t>
  </si>
  <si>
    <t>6.14</t>
  </si>
  <si>
    <t>73823/001</t>
  </si>
  <si>
    <t>Portão metálico para entrada de veículo</t>
  </si>
  <si>
    <t>UNIDADE DO SISTEMA: SERVIÇOS INICIAIS E COMPLEMENTARES</t>
  </si>
  <si>
    <t>Redução DEFOFO 150 x 100</t>
  </si>
  <si>
    <t>6.15</t>
  </si>
  <si>
    <t>CTS0029</t>
  </si>
  <si>
    <t>Montagem e fornecimento de peças e tubos da Estação de tratamento com dupla filtragem</t>
  </si>
  <si>
    <t>CTM0343</t>
  </si>
  <si>
    <t>Camara de carga em fibra de vidro, medindo DN 0,80 m e altura total de 6,0 m, com caixa repartidora e dispositivo de indicaçãode lavagem (piezometro)</t>
  </si>
  <si>
    <t>Te fofo 90º 75mm</t>
  </si>
  <si>
    <t>Te fofo 90º 50mm</t>
  </si>
  <si>
    <t>CTM0344</t>
  </si>
  <si>
    <t>CTM0345</t>
  </si>
  <si>
    <t>73987/001</t>
  </si>
  <si>
    <t>Alvenaria de tijolo cerâmico esp. 19cm</t>
  </si>
  <si>
    <t>73991/001</t>
  </si>
  <si>
    <t>Piso cimentado com aditivo impermeabilizante</t>
  </si>
  <si>
    <t>Chapisco arg. traço 1:4 esp. 5mm</t>
  </si>
  <si>
    <t>10.20</t>
  </si>
  <si>
    <t>BASE</t>
  </si>
  <si>
    <t>Sinapi</t>
  </si>
  <si>
    <t>Composição</t>
  </si>
  <si>
    <t>Cotação</t>
  </si>
  <si>
    <t>Transporte e montagem da captação flutuante, incluindo peças, conexões, válvulas, aparelhos e acessórios de ferro</t>
  </si>
  <si>
    <t>Instalação de cabo elétrico para ligação das bombas entre o flutuante e o quadro de comando localizado no abrigo para comando da bomba</t>
  </si>
  <si>
    <t>CP094</t>
  </si>
  <si>
    <t>Cabo de cobre isolamento anti-chama 450/750V 3 x 25mm²</t>
  </si>
  <si>
    <t>Sistema de automação</t>
  </si>
  <si>
    <t>CP097</t>
  </si>
  <si>
    <t>Montagem de transformador</t>
  </si>
  <si>
    <t>CP096</t>
  </si>
  <si>
    <t>Extensão de rede elétrica, ligando a rede elétrica trifásica próxima à ETA ao trafo localizado próximo ao abrigo do comando de bombas, incluindo locação da rede e entrada do projeto na concessionária local</t>
  </si>
  <si>
    <t xml:space="preserve">Bucha de alumínio de 3/4" </t>
  </si>
  <si>
    <t xml:space="preserve">Arruela de alumínio 3/4" </t>
  </si>
  <si>
    <t xml:space="preserve">Bucha de alumínio de 1.1/2" </t>
  </si>
  <si>
    <t xml:space="preserve">Arruela de alumínio 1.1/2" </t>
  </si>
  <si>
    <t>Orse</t>
  </si>
  <si>
    <t>Instalação de ventosa ou válvula de descarga com junta elástica DN 75mm</t>
  </si>
  <si>
    <t>73885/002</t>
  </si>
  <si>
    <t>Instalação de ventosa ou válvula de descarga com junta elástica DN 50mm</t>
  </si>
  <si>
    <t>73885/001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</si>
  <si>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</si>
  <si>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</si>
  <si>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</si>
  <si>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</si>
  <si>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</si>
  <si>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</si>
  <si>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</si>
  <si>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</si>
  <si>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</si>
  <si>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</si>
  <si>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</si>
  <si>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</si>
  <si>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</si>
  <si>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</si>
  <si>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</si>
  <si>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</si>
  <si>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</si>
  <si>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</si>
  <si>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</si>
  <si>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</si>
  <si>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</si>
  <si>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</si>
  <si>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</si>
  <si>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73972/001</t>
  </si>
  <si>
    <t>Concreto fck= 25 Mpa, sem lançamento</t>
  </si>
  <si>
    <t>74157/001</t>
  </si>
  <si>
    <t>Lançamento e adensamento do concreto, em fundações</t>
  </si>
  <si>
    <t>13.12</t>
  </si>
  <si>
    <t>13.13</t>
  </si>
  <si>
    <t>13.14</t>
  </si>
  <si>
    <t xml:space="preserve">Bucha e Arruela de alumínio de 3/4" </t>
  </si>
  <si>
    <t xml:space="preserve">Bucha e Arruela de alumínio de 1.1/2" </t>
  </si>
  <si>
    <t>3.38</t>
  </si>
  <si>
    <t>3.39</t>
  </si>
  <si>
    <t>4.15</t>
  </si>
  <si>
    <t>5.15</t>
  </si>
  <si>
    <t>8.51</t>
  </si>
  <si>
    <t>14.12</t>
  </si>
  <si>
    <t>14.14</t>
  </si>
  <si>
    <t>14.16</t>
  </si>
  <si>
    <t>15.12</t>
  </si>
  <si>
    <t>15.14</t>
  </si>
  <si>
    <t>15.16</t>
  </si>
  <si>
    <t>15.18</t>
  </si>
  <si>
    <t>1.24</t>
  </si>
  <si>
    <t>2.49</t>
  </si>
  <si>
    <t>2.50</t>
  </si>
  <si>
    <t>m²</t>
  </si>
  <si>
    <t>un</t>
  </si>
  <si>
    <t>m³</t>
  </si>
  <si>
    <t>m</t>
  </si>
  <si>
    <t>kg</t>
  </si>
  <si>
    <t>pt</t>
  </si>
  <si>
    <t>km</t>
  </si>
  <si>
    <t>m³xkm</t>
  </si>
  <si>
    <t>h</t>
  </si>
  <si>
    <t>SERVIÇOS - 27,49%</t>
  </si>
  <si>
    <t>SINAPI - AGO/2012</t>
  </si>
  <si>
    <t>cj</t>
  </si>
  <si>
    <t>SERV - 27,49% / MAT - 18%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</si>
</sst>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164" formatCode="&quot;R$ &quot;#,##0_);\(&quot;R$ &quot;#,##0\)"/>
    <numFmt numFmtId="165" formatCode="_(&quot;R$ &quot;* #,##0_);_(&quot;R$ &quot;* \(#,##0\);_(&quot;R$ &quot;* &quot;-&quot;_);_(@_)"/>
    <numFmt numFmtId="166" formatCode="_(* #,##0.00_);_(* \(#,##0.00\);_(* &quot;-&quot;??_);_(@_)"/>
    <numFmt numFmtId="167" formatCode="_(* #,##0.00000_);_(* \(#,##0.00000\);_(* &quot;-&quot;??_);_(@_)"/>
  </numFmts>
  <fonts count="12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0"/>
      <color indexed="24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5" fillId="0" borderId="0" applyFont="0" applyFill="0" applyBorder="0" applyAlignment="0" applyProtection="0"/>
    <xf numFmtId="0" fontId="3" fillId="0" borderId="0"/>
    <xf numFmtId="0" fontId="8" fillId="0" borderId="0"/>
    <xf numFmtId="0" fontId="7" fillId="0" borderId="0"/>
    <xf numFmtId="0" fontId="3" fillId="0" borderId="0"/>
    <xf numFmtId="0" fontId="2" fillId="0" borderId="0"/>
    <xf numFmtId="0" fontId="2" fillId="0" borderId="0"/>
    <xf numFmtId="0" fontId="1" fillId="0" borderId="0"/>
    <xf numFmtId="166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7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39">
    <xf numFmtId="0" fontId="0" fillId="0" borderId="0" xfId="0"/>
    <xf numFmtId="4" fontId="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6" fontId="9" fillId="0" borderId="1" xfId="1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7" applyFont="1" applyFill="1" applyBorder="1" applyAlignment="1">
      <alignment horizontal="left" vertical="center" wrapText="1"/>
    </xf>
    <xf numFmtId="0" fontId="3" fillId="0" borderId="1" xfId="6" applyFont="1" applyFill="1" applyBorder="1" applyAlignment="1">
      <alignment horizontal="left" vertical="center" wrapText="1"/>
    </xf>
    <xf numFmtId="4" fontId="3" fillId="0" borderId="1" xfId="10" applyNumberFormat="1" applyFont="1" applyFill="1" applyBorder="1" applyAlignment="1">
      <alignment horizontal="center" vertical="center" wrapText="1"/>
    </xf>
    <xf numFmtId="0" fontId="3" fillId="0" borderId="1" xfId="8" applyFont="1" applyFill="1" applyBorder="1" applyAlignment="1">
      <alignment horizontal="left" vertical="center" wrapText="1"/>
    </xf>
    <xf numFmtId="4" fontId="3" fillId="0" borderId="1" xfId="11" applyNumberFormat="1" applyFont="1" applyFill="1" applyBorder="1" applyAlignment="1">
      <alignment horizontal="center" vertical="center" wrapText="1"/>
    </xf>
    <xf numFmtId="4" fontId="3" fillId="0" borderId="1" xfId="9" applyNumberFormat="1" applyFont="1" applyFill="1" applyBorder="1" applyAlignment="1">
      <alignment horizontal="center" vertical="center" wrapText="1"/>
    </xf>
    <xf numFmtId="4" fontId="3" fillId="0" borderId="1" xfId="8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4" fontId="3" fillId="0" borderId="1" xfId="7" applyNumberFormat="1" applyFont="1" applyFill="1" applyBorder="1" applyAlignment="1">
      <alignment horizontal="center" vertical="center" wrapText="1"/>
    </xf>
    <xf numFmtId="4" fontId="3" fillId="0" borderId="1" xfId="0" quotePrefix="1" applyNumberFormat="1" applyFont="1" applyFill="1" applyBorder="1" applyAlignment="1">
      <alignment horizontal="center" vertical="center" wrapText="1"/>
    </xf>
    <xf numFmtId="4" fontId="3" fillId="0" borderId="1" xfId="9" quotePrefix="1" applyNumberFormat="1" applyFont="1" applyFill="1" applyBorder="1" applyAlignment="1">
      <alignment horizontal="center" vertical="center" wrapText="1"/>
    </xf>
    <xf numFmtId="4" fontId="3" fillId="0" borderId="1" xfId="10" quotePrefix="1" applyNumberFormat="1" applyFont="1" applyFill="1" applyBorder="1" applyAlignment="1">
      <alignment horizontal="center" vertical="center" wrapText="1"/>
    </xf>
    <xf numFmtId="4" fontId="3" fillId="0" borderId="1" xfId="11" quotePrefix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quotePrefix="1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3" fillId="0" borderId="1" xfId="14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1" xfId="1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</cellXfs>
  <cellStyles count="15">
    <cellStyle name="Comma 2" xfId="1"/>
    <cellStyle name="Moeda" xfId="14" builtinId="4"/>
    <cellStyle name="Normal" xfId="0" builtinId="0"/>
    <cellStyle name="Normal 2" xfId="2"/>
    <cellStyle name="Normal 2 2" xfId="3"/>
    <cellStyle name="Normal 3" xfId="4"/>
    <cellStyle name="Normal 5" xfId="5"/>
    <cellStyle name="Normal_PREÇOS SINAPI_ok_241109" xfId="6"/>
    <cellStyle name="Normal_PREÇOS SINAPI_ok_271109" xfId="7"/>
    <cellStyle name="Normal_PREÇOS SINAPI_ok_271109 2" xfId="8"/>
    <cellStyle name="Separador de milhares" xfId="9" builtinId="3"/>
    <cellStyle name="Separador de milhares 2 2" xfId="10"/>
    <cellStyle name="Separador de milhares 2 2 2" xfId="11"/>
    <cellStyle name="Separador de milhares 2 2_PREÇOS SINAPI_ok_271109" xfId="12"/>
    <cellStyle name="Separador de milhares 4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104775</xdr:colOff>
      <xdr:row>0</xdr:row>
      <xdr:rowOff>752475</xdr:rowOff>
    </xdr:to>
    <xdr:pic>
      <xdr:nvPicPr>
        <xdr:cNvPr id="3092" name="Picture 13" descr="Logotip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0013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7</xdr:col>
      <xdr:colOff>219076</xdr:colOff>
      <xdr:row>0</xdr:row>
      <xdr:rowOff>752475</xdr:rowOff>
    </xdr:to>
    <xdr:pic>
      <xdr:nvPicPr>
        <xdr:cNvPr id="4108" name="Picture 13" descr="Logotip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108585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1123950</xdr:colOff>
      <xdr:row>0</xdr:row>
      <xdr:rowOff>752475</xdr:rowOff>
    </xdr:to>
    <xdr:pic>
      <xdr:nvPicPr>
        <xdr:cNvPr id="5121" name="Picture 13" descr="Logotip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9439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BAHIA\6&#170;%20S.R\ABAR&#201;\DIAGN&#211;STICOS_REV1\or&#231;amentos%20e%20especifica&#231;&#245;es\casa%20de%20quimica-banhei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Assun&#231;&#227;o%20do%20Piau&#237;\Funasa\AguaEscola\Or&#231;amento_AGUAESCOLA_ASSUN&#199;&#195;ODOPIAUI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Incra\Pt-2008\PROJETO_SAA_INCRA_JF\MARCOS%20DAVI\INCRA\Batalha\Congo\SAA-2008-BATALHA_LOC.%20CONGO_INCRA-M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Documents%20and%20Settings\Baptista\Meus%20documentos\Planacon\INCRA\Incra%20Po&#231;os\Or&#231;amentos\Or&#231;amentos%20corrigidos\01-SAA-2007-INCRA-Curvinha_Og_F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iracuruca\Pt-2007\Pra&#231;a%20245820-97\Projeto_245820-97\Rev2\Turismo%20no%20Brasil%202007_Piracuruca_Or&#231;amento_AC_Rev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Or&#231;amento_SAA_CABROB&#211;_R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 "/>
      <sheetName val="Composições"/>
      <sheetName val="Cronograma "/>
      <sheetName val="Insumos"/>
    </sheetNames>
    <sheetDataSet>
      <sheetData sheetId="0"/>
      <sheetData sheetId="1"/>
      <sheetData sheetId="2"/>
      <sheetData sheetId="3"/>
      <sheetData sheetId="4">
        <row r="46">
          <cell r="E46">
            <v>3.95</v>
          </cell>
        </row>
        <row r="53">
          <cell r="E53">
            <v>0.89</v>
          </cell>
        </row>
        <row r="55">
          <cell r="E55">
            <v>3.2</v>
          </cell>
        </row>
        <row r="64">
          <cell r="E64">
            <v>0.44</v>
          </cell>
        </row>
        <row r="67">
          <cell r="E67">
            <v>6.5</v>
          </cell>
        </row>
        <row r="72">
          <cell r="E72">
            <v>0.62</v>
          </cell>
        </row>
        <row r="75">
          <cell r="E75">
            <v>4.3499999999999996</v>
          </cell>
        </row>
        <row r="76">
          <cell r="E76">
            <v>0.83</v>
          </cell>
        </row>
        <row r="77">
          <cell r="E77">
            <v>55</v>
          </cell>
        </row>
        <row r="80">
          <cell r="E80">
            <v>30</v>
          </cell>
        </row>
        <row r="86">
          <cell r="E86">
            <v>2.2999999999999998</v>
          </cell>
        </row>
        <row r="93">
          <cell r="E93">
            <v>50</v>
          </cell>
        </row>
        <row r="94">
          <cell r="E94">
            <v>36.299999999999997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Caldeiraozinho"/>
      <sheetName val="ReformaBanhCaldeirao"/>
      <sheetName val="InstalaçoesRefBanhCaldeirao"/>
      <sheetName val="OrçamentoBaixaVerde"/>
      <sheetName val="ReformaBanhBaixaVerde"/>
      <sheetName val="InstalaçoesRefBanhBaixaVerde"/>
      <sheetName val="OrçamentoLajeiro branco"/>
      <sheetName val="ReformaBanhLajeiroBranco"/>
      <sheetName val="InstalaçoesRefBanhLajeiroBranco"/>
      <sheetName val="OrçamentoCacimbaPedra"/>
      <sheetName val="ReformaBanhCacimbaPedra"/>
      <sheetName val="InstalaçoesRefBanhCacimbaPedra"/>
      <sheetName val="CBomba2,25"/>
      <sheetName val="Composições"/>
      <sheetName val="Cronograma"/>
      <sheetName val="MemCálculo"/>
      <sheetName val="Insumos"/>
      <sheetName val="Equipamentos(nãoimprimir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4">
          <cell r="E34">
            <v>0.04</v>
          </cell>
        </row>
        <row r="35">
          <cell r="E35">
            <v>0.35</v>
          </cell>
        </row>
        <row r="39">
          <cell r="E39">
            <v>1.5</v>
          </cell>
        </row>
      </sheetData>
      <sheetData sheetId="1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ro.fis.financeiro"/>
      <sheetName val="ResumoGeral"/>
      <sheetName val="SAA_Congo_Batalha_ Pi"/>
      <sheetName val="Conexões"/>
      <sheetName val="Ligação"/>
      <sheetName val="CBomba9,31"/>
      <sheetName val="Composições"/>
      <sheetName val="MemCálculo"/>
      <sheetName val="AD._Congo"/>
      <sheetName val="Estudo dos Nós"/>
      <sheetName val="SECC.Veredas"/>
      <sheetName val="CBomba5,29"/>
      <sheetName val="Insumos"/>
      <sheetName val="Insumos (2)"/>
      <sheetName val="Equipamentos(nãoimprimir)"/>
      <sheetName val="DESCONSIDERAR_Seccion"/>
      <sheetName val="DESCONSIDERAR_Aduto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29">
          <cell r="E229">
            <v>1.26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 Sistema 1"/>
      <sheetName val="CBomba9,31"/>
      <sheetName val="Conexões"/>
      <sheetName val="Ligação"/>
      <sheetName val="Composições"/>
      <sheetName val="MemCálculo"/>
      <sheetName val="Adutora"/>
      <sheetName val="Estudo dos Nós"/>
      <sheetName val="Seccion Sistema 1"/>
      <sheetName val="Cronog"/>
      <sheetName val="Insumos"/>
      <sheetName val="Insumos (2)"/>
      <sheetName val="Equipamentos(nãoimprimir)"/>
      <sheetName val="Plan3"/>
      <sheetName val="ResumoDiâmetros"/>
      <sheetName val="CBomba5,29(Não imp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/>
      <sheetData sheetId="10" refreshError="1"/>
      <sheetData sheetId="11">
        <row r="270">
          <cell r="E270">
            <v>180</v>
          </cell>
        </row>
        <row r="271">
          <cell r="E271">
            <v>4.1900000000000004</v>
          </cell>
        </row>
        <row r="272">
          <cell r="E272">
            <v>1.65</v>
          </cell>
        </row>
        <row r="274">
          <cell r="E274">
            <v>48.16</v>
          </cell>
        </row>
      </sheetData>
      <sheetData sheetId="12" refreshError="1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D5">
            <v>0.25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Resumo"/>
      <sheetName val="Urbanização"/>
      <sheetName val="Banheiros"/>
      <sheetName val="Portal"/>
      <sheetName val="Irrigação"/>
      <sheetName val="Instalações"/>
      <sheetName val="Composições"/>
      <sheetName val="QCI"/>
      <sheetName val="Desembolso"/>
      <sheetName val="Físico-Financeiro"/>
      <sheetName val="Res.Mem"/>
      <sheetName val="Mem_Urbanização"/>
      <sheetName val="Mem_Banheiros"/>
      <sheetName val="Mem_Portal"/>
      <sheetName val="Fossa-sumidouro"/>
      <sheetName val="Equipamentos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66">
          <cell r="E166">
            <v>19</v>
          </cell>
        </row>
        <row r="181">
          <cell r="E181">
            <v>2</v>
          </cell>
        </row>
        <row r="183">
          <cell r="E183">
            <v>1.23</v>
          </cell>
        </row>
        <row r="184">
          <cell r="E184">
            <v>5.55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PL.SERVIÇOS"/>
      <sheetName val="PL. MATERIAIS"/>
      <sheetName val="Secc_Pov. P.A_Mang. R.B._B.V."/>
      <sheetName val="Insumos"/>
      <sheetName val="Composições"/>
      <sheetName val="Cronograma"/>
      <sheetName val="MemCálculo"/>
      <sheetName val="Equipamentos(nãoimprimir)"/>
      <sheetName val="Casa Bomba 5,29"/>
      <sheetName val="Ligação"/>
      <sheetName val="Projeto"/>
      <sheetName val="CálculoAdutora_Povoado Manguinh"/>
      <sheetName val="CálculoAdutora_Tapera"/>
      <sheetName val="CálculoAdutora_Poço Angico"/>
      <sheetName val="CálculoAdutora_Riacho dos Bois"/>
      <sheetName val="CálculoAduto_Barro Vermelh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F9">
            <v>0.8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/>
  <dimension ref="A1:H517"/>
  <sheetViews>
    <sheetView tabSelected="1" zoomScaleSheetLayoutView="50" workbookViewId="0"/>
  </sheetViews>
  <sheetFormatPr defaultRowHeight="12.75"/>
  <cols>
    <col min="1" max="1" width="5.5703125" style="2" bestFit="1" customWidth="1"/>
    <col min="2" max="2" width="9.5703125" style="2" bestFit="1" customWidth="1"/>
    <col min="3" max="3" width="11.28515625" style="2" bestFit="1" customWidth="1"/>
    <col min="4" max="4" width="100.5703125" style="2" customWidth="1"/>
    <col min="5" max="5" width="9.140625" style="2" bestFit="1" customWidth="1"/>
    <col min="6" max="6" width="13.140625" style="2" bestFit="1" customWidth="1"/>
    <col min="7" max="7" width="14.140625" style="2" bestFit="1" customWidth="1"/>
    <col min="8" max="8" width="14.85546875" style="2" customWidth="1"/>
    <col min="9" max="16384" width="9.140625" style="2"/>
  </cols>
  <sheetData>
    <row r="1" spans="1:8" ht="64.5" customHeight="1"/>
    <row r="2" spans="1:8" ht="15.75">
      <c r="A2" s="35" t="s">
        <v>273</v>
      </c>
      <c r="B2" s="35"/>
      <c r="C2" s="35"/>
      <c r="D2" s="35"/>
      <c r="E2" s="35"/>
      <c r="F2" s="35"/>
      <c r="G2" s="35"/>
      <c r="H2" s="35"/>
    </row>
    <row r="3" spans="1:8" ht="15.75">
      <c r="A3" s="31"/>
      <c r="B3" s="31"/>
      <c r="C3" s="31"/>
      <c r="D3" s="31"/>
      <c r="E3" s="31"/>
      <c r="F3" s="31"/>
      <c r="G3" s="32"/>
      <c r="H3" s="6"/>
    </row>
    <row r="4" spans="1:8" ht="15.75">
      <c r="A4" s="35" t="s">
        <v>282</v>
      </c>
      <c r="B4" s="35"/>
      <c r="C4" s="35"/>
      <c r="D4" s="35"/>
      <c r="E4" s="35"/>
      <c r="F4" s="35"/>
      <c r="G4" s="35" t="s">
        <v>92</v>
      </c>
      <c r="H4" s="35"/>
    </row>
    <row r="5" spans="1:8" ht="15.75">
      <c r="A5" s="35"/>
      <c r="B5" s="35"/>
      <c r="C5" s="35"/>
      <c r="D5" s="35"/>
      <c r="E5" s="35"/>
      <c r="F5" s="35"/>
      <c r="G5" s="36" t="s">
        <v>807</v>
      </c>
      <c r="H5" s="36"/>
    </row>
    <row r="6" spans="1:8" ht="15.75">
      <c r="A6" s="35"/>
      <c r="B6" s="35"/>
      <c r="C6" s="35"/>
      <c r="D6" s="35"/>
      <c r="E6" s="35"/>
      <c r="F6" s="35"/>
      <c r="G6" s="35" t="s">
        <v>808</v>
      </c>
      <c r="H6" s="35"/>
    </row>
    <row r="8" spans="1:8">
      <c r="A8" s="7" t="s">
        <v>274</v>
      </c>
      <c r="B8" s="7" t="s">
        <v>275</v>
      </c>
      <c r="C8" s="7" t="s">
        <v>729</v>
      </c>
      <c r="D8" s="7" t="s">
        <v>276</v>
      </c>
      <c r="E8" s="7" t="s">
        <v>277</v>
      </c>
      <c r="F8" s="7" t="s">
        <v>278</v>
      </c>
      <c r="G8" s="8" t="s">
        <v>279</v>
      </c>
      <c r="H8" s="8" t="s">
        <v>280</v>
      </c>
    </row>
    <row r="9" spans="1:8">
      <c r="A9" s="7">
        <v>1</v>
      </c>
      <c r="B9" s="7"/>
      <c r="C9" s="7"/>
      <c r="D9" s="33" t="s">
        <v>712</v>
      </c>
      <c r="E9" s="7"/>
      <c r="F9" s="26"/>
      <c r="G9" s="26" t="s">
        <v>281</v>
      </c>
      <c r="H9" s="26">
        <f>SUM(H10:H10)</f>
        <v>2361.48</v>
      </c>
    </row>
    <row r="10" spans="1:8">
      <c r="A10" s="9" t="s">
        <v>87</v>
      </c>
      <c r="B10" s="9" t="s">
        <v>652</v>
      </c>
      <c r="C10" s="9" t="s">
        <v>730</v>
      </c>
      <c r="D10" s="10" t="s">
        <v>93</v>
      </c>
      <c r="E10" s="9" t="s">
        <v>798</v>
      </c>
      <c r="F10" s="22">
        <v>12</v>
      </c>
      <c r="G10" s="18">
        <v>196.79</v>
      </c>
      <c r="H10" s="16">
        <f>ROUND(F10*G10,2)</f>
        <v>2361.48</v>
      </c>
    </row>
    <row r="11" spans="1:8">
      <c r="A11" s="7">
        <v>2</v>
      </c>
      <c r="B11" s="7"/>
      <c r="C11" s="7"/>
      <c r="D11" s="33" t="s">
        <v>140</v>
      </c>
      <c r="E11" s="7"/>
      <c r="F11" s="26"/>
      <c r="G11" s="26" t="s">
        <v>281</v>
      </c>
      <c r="H11" s="26">
        <f>SUM(H12:H16)</f>
        <v>15677.890000000001</v>
      </c>
    </row>
    <row r="12" spans="1:8">
      <c r="A12" s="9" t="s">
        <v>88</v>
      </c>
      <c r="B12" s="9" t="s">
        <v>659</v>
      </c>
      <c r="C12" s="9" t="s">
        <v>731</v>
      </c>
      <c r="D12" s="10" t="s">
        <v>733</v>
      </c>
      <c r="E12" s="9" t="s">
        <v>799</v>
      </c>
      <c r="F12" s="21">
        <v>1</v>
      </c>
      <c r="G12" s="18">
        <v>6668.06</v>
      </c>
      <c r="H12" s="16">
        <f t="shared" ref="H12:H15" si="0">ROUND(F12*G12,2)</f>
        <v>6668.06</v>
      </c>
    </row>
    <row r="13" spans="1:8">
      <c r="A13" s="9" t="s">
        <v>123</v>
      </c>
      <c r="B13" s="9" t="s">
        <v>554</v>
      </c>
      <c r="C13" s="9" t="s">
        <v>731</v>
      </c>
      <c r="D13" s="10" t="s">
        <v>528</v>
      </c>
      <c r="E13" s="9" t="s">
        <v>800</v>
      </c>
      <c r="F13" s="21">
        <v>4.1100000000000003</v>
      </c>
      <c r="G13" s="18">
        <v>663.56</v>
      </c>
      <c r="H13" s="16">
        <f t="shared" si="0"/>
        <v>2727.23</v>
      </c>
    </row>
    <row r="14" spans="1:8">
      <c r="A14" s="9" t="s">
        <v>94</v>
      </c>
      <c r="B14" s="9" t="s">
        <v>653</v>
      </c>
      <c r="C14" s="9" t="s">
        <v>731</v>
      </c>
      <c r="D14" s="10" t="s">
        <v>230</v>
      </c>
      <c r="E14" s="9" t="s">
        <v>801</v>
      </c>
      <c r="F14" s="21">
        <v>50</v>
      </c>
      <c r="G14" s="18">
        <v>44.48</v>
      </c>
      <c r="H14" s="16">
        <f t="shared" si="0"/>
        <v>2224</v>
      </c>
    </row>
    <row r="15" spans="1:8" ht="25.5">
      <c r="A15" s="9" t="s">
        <v>39</v>
      </c>
      <c r="B15" s="9" t="s">
        <v>735</v>
      </c>
      <c r="C15" s="9" t="s">
        <v>731</v>
      </c>
      <c r="D15" s="25" t="s">
        <v>734</v>
      </c>
      <c r="E15" s="9" t="s">
        <v>799</v>
      </c>
      <c r="F15" s="28">
        <v>1</v>
      </c>
      <c r="G15" s="15">
        <v>3438.92</v>
      </c>
      <c r="H15" s="16">
        <f t="shared" si="0"/>
        <v>3438.92</v>
      </c>
    </row>
    <row r="16" spans="1:8">
      <c r="A16" s="9" t="s">
        <v>284</v>
      </c>
      <c r="B16" s="9" t="s">
        <v>654</v>
      </c>
      <c r="C16" s="9" t="s">
        <v>730</v>
      </c>
      <c r="D16" s="11" t="s">
        <v>529</v>
      </c>
      <c r="E16" s="9" t="s">
        <v>799</v>
      </c>
      <c r="F16" s="13">
        <v>2</v>
      </c>
      <c r="G16" s="18">
        <v>309.83999999999997</v>
      </c>
      <c r="H16" s="16">
        <f t="shared" ref="H16" si="1">ROUND(F16*G16,2)</f>
        <v>619.67999999999995</v>
      </c>
    </row>
    <row r="17" spans="1:8">
      <c r="A17" s="7">
        <v>3</v>
      </c>
      <c r="B17" s="7"/>
      <c r="C17" s="7"/>
      <c r="D17" s="33" t="s">
        <v>163</v>
      </c>
      <c r="E17" s="7"/>
      <c r="F17" s="26"/>
      <c r="G17" s="26" t="s">
        <v>281</v>
      </c>
      <c r="H17" s="26">
        <f>SUM(H18:H56)</f>
        <v>52049.87</v>
      </c>
    </row>
    <row r="18" spans="1:8">
      <c r="A18" s="9" t="s">
        <v>89</v>
      </c>
      <c r="B18" s="9" t="s">
        <v>530</v>
      </c>
      <c r="C18" s="9" t="s">
        <v>730</v>
      </c>
      <c r="D18" s="10" t="s">
        <v>531</v>
      </c>
      <c r="E18" s="9" t="s">
        <v>798</v>
      </c>
      <c r="F18" s="18">
        <v>121</v>
      </c>
      <c r="G18" s="18">
        <v>2.08</v>
      </c>
      <c r="H18" s="16">
        <f t="shared" ref="H18:H53" si="2">ROUND(F18*G18,2)</f>
        <v>251.68</v>
      </c>
    </row>
    <row r="19" spans="1:8">
      <c r="A19" s="9" t="s">
        <v>103</v>
      </c>
      <c r="B19" s="9" t="s">
        <v>532</v>
      </c>
      <c r="C19" s="9" t="s">
        <v>730</v>
      </c>
      <c r="D19" s="10" t="s">
        <v>118</v>
      </c>
      <c r="E19" s="9" t="s">
        <v>798</v>
      </c>
      <c r="F19" s="18">
        <v>5.29</v>
      </c>
      <c r="G19" s="18">
        <v>10.17</v>
      </c>
      <c r="H19" s="16">
        <f t="shared" si="2"/>
        <v>53.8</v>
      </c>
    </row>
    <row r="20" spans="1:8">
      <c r="A20" s="9" t="s">
        <v>109</v>
      </c>
      <c r="B20" s="9" t="s">
        <v>533</v>
      </c>
      <c r="C20" s="9" t="s">
        <v>730</v>
      </c>
      <c r="D20" s="10" t="s">
        <v>105</v>
      </c>
      <c r="E20" s="9" t="s">
        <v>800</v>
      </c>
      <c r="F20" s="18">
        <v>1.03</v>
      </c>
      <c r="G20" s="18">
        <v>29.02</v>
      </c>
      <c r="H20" s="16">
        <f t="shared" si="2"/>
        <v>29.89</v>
      </c>
    </row>
    <row r="21" spans="1:8">
      <c r="A21" s="9" t="s">
        <v>110</v>
      </c>
      <c r="B21" s="9">
        <v>72920</v>
      </c>
      <c r="C21" s="9" t="s">
        <v>730</v>
      </c>
      <c r="D21" s="10" t="s">
        <v>675</v>
      </c>
      <c r="E21" s="9" t="s">
        <v>800</v>
      </c>
      <c r="F21" s="18">
        <v>0.8</v>
      </c>
      <c r="G21" s="18">
        <v>12.55</v>
      </c>
      <c r="H21" s="16">
        <f t="shared" si="2"/>
        <v>10.039999999999999</v>
      </c>
    </row>
    <row r="22" spans="1:8">
      <c r="A22" s="9" t="s">
        <v>111</v>
      </c>
      <c r="B22" s="9">
        <v>6122</v>
      </c>
      <c r="C22" s="9" t="s">
        <v>730</v>
      </c>
      <c r="D22" s="10" t="s">
        <v>124</v>
      </c>
      <c r="E22" s="9" t="s">
        <v>800</v>
      </c>
      <c r="F22" s="18">
        <v>1.03</v>
      </c>
      <c r="G22" s="18">
        <v>293.61</v>
      </c>
      <c r="H22" s="16">
        <f t="shared" si="2"/>
        <v>302.42</v>
      </c>
    </row>
    <row r="23" spans="1:8">
      <c r="A23" s="9" t="s">
        <v>40</v>
      </c>
      <c r="B23" s="9">
        <v>6110</v>
      </c>
      <c r="C23" s="9" t="s">
        <v>730</v>
      </c>
      <c r="D23" s="10" t="s">
        <v>534</v>
      </c>
      <c r="E23" s="9" t="s">
        <v>800</v>
      </c>
      <c r="F23" s="18">
        <v>0.33</v>
      </c>
      <c r="G23" s="18">
        <v>533.23</v>
      </c>
      <c r="H23" s="16">
        <f t="shared" si="2"/>
        <v>175.97</v>
      </c>
    </row>
    <row r="24" spans="1:8">
      <c r="A24" s="9" t="s">
        <v>41</v>
      </c>
      <c r="B24" s="9" t="s">
        <v>535</v>
      </c>
      <c r="C24" s="9" t="s">
        <v>730</v>
      </c>
      <c r="D24" s="10" t="s">
        <v>536</v>
      </c>
      <c r="E24" s="9" t="s">
        <v>798</v>
      </c>
      <c r="F24" s="18">
        <v>4.9400000000000004</v>
      </c>
      <c r="G24" s="18">
        <v>55.52</v>
      </c>
      <c r="H24" s="16">
        <f t="shared" si="2"/>
        <v>274.27</v>
      </c>
    </row>
    <row r="25" spans="1:8">
      <c r="A25" s="9" t="s">
        <v>175</v>
      </c>
      <c r="B25" s="9" t="s">
        <v>537</v>
      </c>
      <c r="C25" s="9" t="s">
        <v>730</v>
      </c>
      <c r="D25" s="14" t="s">
        <v>538</v>
      </c>
      <c r="E25" s="9" t="s">
        <v>802</v>
      </c>
      <c r="F25" s="18">
        <v>32.96</v>
      </c>
      <c r="G25" s="18">
        <v>7.59</v>
      </c>
      <c r="H25" s="16">
        <f t="shared" si="2"/>
        <v>250.17</v>
      </c>
    </row>
    <row r="26" spans="1:8">
      <c r="A26" s="9" t="s">
        <v>176</v>
      </c>
      <c r="B26" s="9">
        <v>5619</v>
      </c>
      <c r="C26" s="9" t="s">
        <v>730</v>
      </c>
      <c r="D26" s="14" t="s">
        <v>233</v>
      </c>
      <c r="E26" s="9" t="s">
        <v>800</v>
      </c>
      <c r="F26" s="18">
        <v>0.41</v>
      </c>
      <c r="G26" s="18">
        <v>441.47</v>
      </c>
      <c r="H26" s="16">
        <f t="shared" si="2"/>
        <v>181</v>
      </c>
    </row>
    <row r="27" spans="1:8">
      <c r="A27" s="9" t="s">
        <v>177</v>
      </c>
      <c r="B27" s="9" t="s">
        <v>539</v>
      </c>
      <c r="C27" s="9" t="s">
        <v>730</v>
      </c>
      <c r="D27" s="10" t="s">
        <v>119</v>
      </c>
      <c r="E27" s="9" t="s">
        <v>798</v>
      </c>
      <c r="F27" s="18">
        <v>24.08</v>
      </c>
      <c r="G27" s="18">
        <v>41.05</v>
      </c>
      <c r="H27" s="16">
        <f t="shared" si="2"/>
        <v>988.48</v>
      </c>
    </row>
    <row r="28" spans="1:8">
      <c r="A28" s="9" t="s">
        <v>178</v>
      </c>
      <c r="B28" s="9">
        <v>9875</v>
      </c>
      <c r="C28" s="9" t="s">
        <v>730</v>
      </c>
      <c r="D28" s="10" t="s">
        <v>540</v>
      </c>
      <c r="E28" s="9" t="s">
        <v>798</v>
      </c>
      <c r="F28" s="18">
        <v>1.5</v>
      </c>
      <c r="G28" s="18">
        <v>87.46</v>
      </c>
      <c r="H28" s="16">
        <f t="shared" si="2"/>
        <v>131.19</v>
      </c>
    </row>
    <row r="29" spans="1:8">
      <c r="A29" s="9" t="s">
        <v>179</v>
      </c>
      <c r="B29" s="9" t="s">
        <v>541</v>
      </c>
      <c r="C29" s="9" t="s">
        <v>730</v>
      </c>
      <c r="D29" s="10" t="s">
        <v>120</v>
      </c>
      <c r="E29" s="9" t="s">
        <v>798</v>
      </c>
      <c r="F29" s="18">
        <v>10.89</v>
      </c>
      <c r="G29" s="18">
        <v>76.06</v>
      </c>
      <c r="H29" s="16">
        <f t="shared" si="2"/>
        <v>828.29</v>
      </c>
    </row>
    <row r="30" spans="1:8" ht="25.5">
      <c r="A30" s="9" t="s">
        <v>180</v>
      </c>
      <c r="B30" s="9">
        <v>6047</v>
      </c>
      <c r="C30" s="9" t="s">
        <v>730</v>
      </c>
      <c r="D30" s="10" t="s">
        <v>125</v>
      </c>
      <c r="E30" s="9" t="s">
        <v>800</v>
      </c>
      <c r="F30" s="18">
        <v>0.32</v>
      </c>
      <c r="G30" s="18">
        <v>305.14999999999998</v>
      </c>
      <c r="H30" s="16">
        <f t="shared" si="2"/>
        <v>97.65</v>
      </c>
    </row>
    <row r="31" spans="1:8">
      <c r="A31" s="9" t="s">
        <v>181</v>
      </c>
      <c r="B31" s="9">
        <v>73465</v>
      </c>
      <c r="C31" s="9" t="s">
        <v>730</v>
      </c>
      <c r="D31" s="10" t="s">
        <v>121</v>
      </c>
      <c r="E31" s="9" t="s">
        <v>798</v>
      </c>
      <c r="F31" s="18">
        <v>4</v>
      </c>
      <c r="G31" s="18">
        <v>23.56</v>
      </c>
      <c r="H31" s="16">
        <f t="shared" si="2"/>
        <v>94.24</v>
      </c>
    </row>
    <row r="32" spans="1:8">
      <c r="A32" s="9" t="s">
        <v>182</v>
      </c>
      <c r="B32" s="9" t="s">
        <v>542</v>
      </c>
      <c r="C32" s="9" t="s">
        <v>730</v>
      </c>
      <c r="D32" s="10" t="s">
        <v>144</v>
      </c>
      <c r="E32" s="9" t="s">
        <v>798</v>
      </c>
      <c r="F32" s="18">
        <v>10.89</v>
      </c>
      <c r="G32" s="18">
        <v>72.819999999999993</v>
      </c>
      <c r="H32" s="16">
        <f t="shared" si="2"/>
        <v>793.01</v>
      </c>
    </row>
    <row r="33" spans="1:8" ht="25.5">
      <c r="A33" s="9" t="s">
        <v>183</v>
      </c>
      <c r="B33" s="9" t="s">
        <v>543</v>
      </c>
      <c r="C33" s="9" t="s">
        <v>731</v>
      </c>
      <c r="D33" s="10" t="s">
        <v>544</v>
      </c>
      <c r="E33" s="9" t="s">
        <v>798</v>
      </c>
      <c r="F33" s="18">
        <v>5</v>
      </c>
      <c r="G33" s="18">
        <v>128.68</v>
      </c>
      <c r="H33" s="16">
        <f t="shared" si="2"/>
        <v>643.4</v>
      </c>
    </row>
    <row r="34" spans="1:8">
      <c r="A34" s="9" t="s">
        <v>184</v>
      </c>
      <c r="B34" s="9" t="s">
        <v>545</v>
      </c>
      <c r="C34" s="9" t="s">
        <v>730</v>
      </c>
      <c r="D34" s="10" t="s">
        <v>127</v>
      </c>
      <c r="E34" s="9" t="s">
        <v>798</v>
      </c>
      <c r="F34" s="18">
        <v>59.05</v>
      </c>
      <c r="G34" s="18">
        <v>4.5</v>
      </c>
      <c r="H34" s="16">
        <f t="shared" si="2"/>
        <v>265.73</v>
      </c>
    </row>
    <row r="35" spans="1:8">
      <c r="A35" s="9" t="s">
        <v>185</v>
      </c>
      <c r="B35" s="9" t="s">
        <v>546</v>
      </c>
      <c r="C35" s="9" t="s">
        <v>731</v>
      </c>
      <c r="D35" s="10" t="s">
        <v>547</v>
      </c>
      <c r="E35" s="9" t="s">
        <v>798</v>
      </c>
      <c r="F35" s="18">
        <v>59.05</v>
      </c>
      <c r="G35" s="18">
        <v>33.340000000000003</v>
      </c>
      <c r="H35" s="16">
        <f t="shared" si="2"/>
        <v>1968.73</v>
      </c>
    </row>
    <row r="36" spans="1:8">
      <c r="A36" s="9" t="s">
        <v>186</v>
      </c>
      <c r="B36" s="9" t="s">
        <v>548</v>
      </c>
      <c r="C36" s="9" t="s">
        <v>730</v>
      </c>
      <c r="D36" s="10" t="s">
        <v>549</v>
      </c>
      <c r="E36" s="9" t="s">
        <v>798</v>
      </c>
      <c r="F36" s="18">
        <v>1.68</v>
      </c>
      <c r="G36" s="18">
        <v>395.86</v>
      </c>
      <c r="H36" s="16">
        <f t="shared" si="2"/>
        <v>665.04</v>
      </c>
    </row>
    <row r="37" spans="1:8">
      <c r="A37" s="9" t="s">
        <v>95</v>
      </c>
      <c r="B37" s="9">
        <v>6067</v>
      </c>
      <c r="C37" s="9" t="s">
        <v>730</v>
      </c>
      <c r="D37" s="12" t="s">
        <v>167</v>
      </c>
      <c r="E37" s="9" t="s">
        <v>798</v>
      </c>
      <c r="F37" s="18">
        <v>3.36</v>
      </c>
      <c r="G37" s="18">
        <v>24.69</v>
      </c>
      <c r="H37" s="16">
        <f t="shared" si="2"/>
        <v>82.96</v>
      </c>
    </row>
    <row r="38" spans="1:8">
      <c r="A38" s="9" t="s">
        <v>96</v>
      </c>
      <c r="B38" s="9">
        <v>73657</v>
      </c>
      <c r="C38" s="9" t="s">
        <v>730</v>
      </c>
      <c r="D38" s="14" t="s">
        <v>168</v>
      </c>
      <c r="E38" s="9" t="s">
        <v>798</v>
      </c>
      <c r="F38" s="18">
        <v>59.05</v>
      </c>
      <c r="G38" s="18">
        <v>7.29</v>
      </c>
      <c r="H38" s="16">
        <f t="shared" si="2"/>
        <v>430.47</v>
      </c>
    </row>
    <row r="39" spans="1:8">
      <c r="A39" s="9" t="s">
        <v>97</v>
      </c>
      <c r="B39" s="9" t="s">
        <v>550</v>
      </c>
      <c r="C39" s="9" t="s">
        <v>731</v>
      </c>
      <c r="D39" s="14" t="s">
        <v>27</v>
      </c>
      <c r="E39" s="9" t="s">
        <v>798</v>
      </c>
      <c r="F39" s="18">
        <v>2</v>
      </c>
      <c r="G39" s="18">
        <v>13.08</v>
      </c>
      <c r="H39" s="16">
        <f t="shared" si="2"/>
        <v>26.16</v>
      </c>
    </row>
    <row r="40" spans="1:8">
      <c r="A40" s="9" t="s">
        <v>98</v>
      </c>
      <c r="B40" s="9" t="s">
        <v>556</v>
      </c>
      <c r="C40" s="9" t="s">
        <v>730</v>
      </c>
      <c r="D40" s="10" t="s">
        <v>150</v>
      </c>
      <c r="E40" s="9" t="s">
        <v>799</v>
      </c>
      <c r="F40" s="18">
        <v>1</v>
      </c>
      <c r="G40" s="18">
        <v>110.01</v>
      </c>
      <c r="H40" s="16">
        <f t="shared" si="2"/>
        <v>110.01</v>
      </c>
    </row>
    <row r="41" spans="1:8">
      <c r="A41" s="9" t="s">
        <v>99</v>
      </c>
      <c r="B41" s="9" t="s">
        <v>557</v>
      </c>
      <c r="C41" s="9" t="s">
        <v>730</v>
      </c>
      <c r="D41" s="10" t="s">
        <v>151</v>
      </c>
      <c r="E41" s="9" t="s">
        <v>799</v>
      </c>
      <c r="F41" s="18">
        <v>1</v>
      </c>
      <c r="G41" s="18">
        <v>93.78</v>
      </c>
      <c r="H41" s="16">
        <f t="shared" si="2"/>
        <v>93.78</v>
      </c>
    </row>
    <row r="42" spans="1:8">
      <c r="A42" s="9" t="s">
        <v>295</v>
      </c>
      <c r="B42" s="9" t="s">
        <v>558</v>
      </c>
      <c r="C42" s="9" t="s">
        <v>730</v>
      </c>
      <c r="D42" s="10" t="s">
        <v>152</v>
      </c>
      <c r="E42" s="9" t="s">
        <v>803</v>
      </c>
      <c r="F42" s="18">
        <v>1</v>
      </c>
      <c r="G42" s="18">
        <v>116.19</v>
      </c>
      <c r="H42" s="16">
        <f t="shared" si="2"/>
        <v>116.19</v>
      </c>
    </row>
    <row r="43" spans="1:8" ht="25.5">
      <c r="A43" s="9" t="s">
        <v>296</v>
      </c>
      <c r="B43" s="9" t="s">
        <v>559</v>
      </c>
      <c r="C43" s="9" t="s">
        <v>730</v>
      </c>
      <c r="D43" s="10" t="s">
        <v>153</v>
      </c>
      <c r="E43" s="9" t="s">
        <v>799</v>
      </c>
      <c r="F43" s="18">
        <v>1</v>
      </c>
      <c r="G43" s="18">
        <v>62.6</v>
      </c>
      <c r="H43" s="16">
        <f t="shared" si="2"/>
        <v>62.6</v>
      </c>
    </row>
    <row r="44" spans="1:8">
      <c r="A44" s="9" t="s">
        <v>297</v>
      </c>
      <c r="B44" s="9" t="s">
        <v>560</v>
      </c>
      <c r="C44" s="9" t="s">
        <v>730</v>
      </c>
      <c r="D44" s="10" t="s">
        <v>154</v>
      </c>
      <c r="E44" s="9" t="s">
        <v>799</v>
      </c>
      <c r="F44" s="18">
        <v>1</v>
      </c>
      <c r="G44" s="18">
        <v>11.75</v>
      </c>
      <c r="H44" s="16">
        <f t="shared" si="2"/>
        <v>11.75</v>
      </c>
    </row>
    <row r="45" spans="1:8">
      <c r="A45" s="9" t="s">
        <v>298</v>
      </c>
      <c r="B45" s="9">
        <v>68069</v>
      </c>
      <c r="C45" s="9" t="s">
        <v>730</v>
      </c>
      <c r="D45" s="10" t="s">
        <v>155</v>
      </c>
      <c r="E45" s="9" t="s">
        <v>799</v>
      </c>
      <c r="F45" s="18">
        <v>4</v>
      </c>
      <c r="G45" s="18">
        <v>43.09</v>
      </c>
      <c r="H45" s="16">
        <f t="shared" si="2"/>
        <v>172.36</v>
      </c>
    </row>
    <row r="46" spans="1:8" ht="25.5">
      <c r="A46" s="9" t="s">
        <v>299</v>
      </c>
      <c r="B46" s="9" t="s">
        <v>561</v>
      </c>
      <c r="C46" s="9" t="s">
        <v>730</v>
      </c>
      <c r="D46" s="10" t="s">
        <v>156</v>
      </c>
      <c r="E46" s="9" t="s">
        <v>799</v>
      </c>
      <c r="F46" s="18">
        <v>1</v>
      </c>
      <c r="G46" s="18">
        <v>139.37</v>
      </c>
      <c r="H46" s="16">
        <f t="shared" si="2"/>
        <v>139.37</v>
      </c>
    </row>
    <row r="47" spans="1:8">
      <c r="A47" s="9" t="s">
        <v>300</v>
      </c>
      <c r="B47" s="9" t="s">
        <v>562</v>
      </c>
      <c r="C47" s="9" t="s">
        <v>731</v>
      </c>
      <c r="D47" s="10" t="s">
        <v>551</v>
      </c>
      <c r="E47" s="9" t="s">
        <v>799</v>
      </c>
      <c r="F47" s="18">
        <v>1</v>
      </c>
      <c r="G47" s="18">
        <v>955.04</v>
      </c>
      <c r="H47" s="16">
        <f t="shared" si="2"/>
        <v>955.04</v>
      </c>
    </row>
    <row r="48" spans="1:8">
      <c r="A48" s="9" t="s">
        <v>301</v>
      </c>
      <c r="B48" s="9">
        <v>9540</v>
      </c>
      <c r="C48" s="9" t="s">
        <v>730</v>
      </c>
      <c r="D48" s="10" t="s">
        <v>157</v>
      </c>
      <c r="E48" s="9" t="s">
        <v>799</v>
      </c>
      <c r="F48" s="18">
        <v>1</v>
      </c>
      <c r="G48" s="18">
        <v>828.74</v>
      </c>
      <c r="H48" s="16">
        <f t="shared" si="2"/>
        <v>828.74</v>
      </c>
    </row>
    <row r="49" spans="1:8" ht="25.5">
      <c r="A49" s="9" t="s">
        <v>302</v>
      </c>
      <c r="B49" s="9" t="s">
        <v>563</v>
      </c>
      <c r="C49" s="9" t="s">
        <v>730</v>
      </c>
      <c r="D49" s="10" t="s">
        <v>126</v>
      </c>
      <c r="E49" s="9" t="s">
        <v>801</v>
      </c>
      <c r="F49" s="18">
        <v>40</v>
      </c>
      <c r="G49" s="18">
        <v>33.72</v>
      </c>
      <c r="H49" s="16">
        <f t="shared" si="2"/>
        <v>1348.8</v>
      </c>
    </row>
    <row r="50" spans="1:8">
      <c r="A50" s="9" t="s">
        <v>303</v>
      </c>
      <c r="B50" s="9" t="s">
        <v>707</v>
      </c>
      <c r="C50" s="9" t="s">
        <v>730</v>
      </c>
      <c r="D50" s="10" t="s">
        <v>708</v>
      </c>
      <c r="E50" s="9" t="s">
        <v>799</v>
      </c>
      <c r="F50" s="27">
        <v>1</v>
      </c>
      <c r="G50" s="18">
        <v>944.59</v>
      </c>
      <c r="H50" s="16">
        <f t="shared" si="2"/>
        <v>944.59</v>
      </c>
    </row>
    <row r="51" spans="1:8">
      <c r="A51" s="9" t="s">
        <v>304</v>
      </c>
      <c r="B51" s="9">
        <v>9537</v>
      </c>
      <c r="C51" s="9" t="s">
        <v>730</v>
      </c>
      <c r="D51" s="10" t="s">
        <v>133</v>
      </c>
      <c r="E51" s="9" t="s">
        <v>798</v>
      </c>
      <c r="F51" s="18">
        <v>5.29</v>
      </c>
      <c r="G51" s="18">
        <v>1.33</v>
      </c>
      <c r="H51" s="16">
        <f t="shared" si="2"/>
        <v>7.04</v>
      </c>
    </row>
    <row r="52" spans="1:8">
      <c r="A52" s="9" t="s">
        <v>660</v>
      </c>
      <c r="B52" s="9" t="s">
        <v>552</v>
      </c>
      <c r="C52" s="9" t="s">
        <v>731</v>
      </c>
      <c r="D52" s="10" t="s">
        <v>553</v>
      </c>
      <c r="E52" s="9" t="s">
        <v>799</v>
      </c>
      <c r="F52" s="15">
        <v>1</v>
      </c>
      <c r="G52" s="18">
        <v>424.16</v>
      </c>
      <c r="H52" s="16">
        <f t="shared" si="2"/>
        <v>424.16</v>
      </c>
    </row>
    <row r="53" spans="1:8">
      <c r="A53" s="9" t="s">
        <v>661</v>
      </c>
      <c r="B53" s="9" t="s">
        <v>705</v>
      </c>
      <c r="C53" s="9" t="s">
        <v>731</v>
      </c>
      <c r="D53" s="10" t="s">
        <v>737</v>
      </c>
      <c r="E53" s="9" t="s">
        <v>799</v>
      </c>
      <c r="F53" s="15">
        <v>1</v>
      </c>
      <c r="G53" s="18">
        <v>31284.25</v>
      </c>
      <c r="H53" s="16">
        <f t="shared" si="2"/>
        <v>31284.25</v>
      </c>
    </row>
    <row r="54" spans="1:8">
      <c r="A54" s="9" t="s">
        <v>706</v>
      </c>
      <c r="B54" s="9" t="s">
        <v>554</v>
      </c>
      <c r="C54" s="9" t="s">
        <v>731</v>
      </c>
      <c r="D54" s="10" t="s">
        <v>555</v>
      </c>
      <c r="E54" s="9" t="s">
        <v>800</v>
      </c>
      <c r="F54" s="15">
        <v>0.5</v>
      </c>
      <c r="G54" s="18">
        <v>663.56</v>
      </c>
      <c r="H54" s="16">
        <f t="shared" ref="H54:H56" si="3">ROUND(F54*G54,2)</f>
        <v>331.78</v>
      </c>
    </row>
    <row r="55" spans="1:8">
      <c r="A55" s="9" t="s">
        <v>783</v>
      </c>
      <c r="B55" s="9" t="s">
        <v>738</v>
      </c>
      <c r="C55" s="9" t="s">
        <v>731</v>
      </c>
      <c r="D55" s="10" t="s">
        <v>739</v>
      </c>
      <c r="E55" s="9" t="s">
        <v>799</v>
      </c>
      <c r="F55" s="15">
        <v>1</v>
      </c>
      <c r="G55" s="15">
        <v>619.32000000000005</v>
      </c>
      <c r="H55" s="16">
        <f t="shared" si="3"/>
        <v>619.32000000000005</v>
      </c>
    </row>
    <row r="56" spans="1:8" ht="25.5">
      <c r="A56" s="9" t="s">
        <v>784</v>
      </c>
      <c r="B56" s="9" t="s">
        <v>740</v>
      </c>
      <c r="C56" s="9" t="s">
        <v>731</v>
      </c>
      <c r="D56" s="10" t="s">
        <v>741</v>
      </c>
      <c r="E56" s="9" t="s">
        <v>804</v>
      </c>
      <c r="F56" s="15">
        <v>0.1</v>
      </c>
      <c r="G56" s="15">
        <v>60554.95</v>
      </c>
      <c r="H56" s="16">
        <f t="shared" si="3"/>
        <v>6055.5</v>
      </c>
    </row>
    <row r="57" spans="1:8">
      <c r="A57" s="7">
        <v>4</v>
      </c>
      <c r="B57" s="7"/>
      <c r="C57" s="7"/>
      <c r="D57" s="33" t="s">
        <v>161</v>
      </c>
      <c r="E57" s="7"/>
      <c r="F57" s="26"/>
      <c r="G57" s="26" t="s">
        <v>281</v>
      </c>
      <c r="H57" s="26">
        <f>SUM(H58:H77)</f>
        <v>42232.619999999995</v>
      </c>
    </row>
    <row r="58" spans="1:8">
      <c r="A58" s="9" t="s">
        <v>90</v>
      </c>
      <c r="B58" s="9">
        <v>73679</v>
      </c>
      <c r="C58" s="9" t="s">
        <v>730</v>
      </c>
      <c r="D58" s="10" t="s">
        <v>102</v>
      </c>
      <c r="E58" s="9" t="s">
        <v>801</v>
      </c>
      <c r="F58" s="21">
        <v>848.12</v>
      </c>
      <c r="G58" s="18">
        <v>0.6</v>
      </c>
      <c r="H58" s="16">
        <f t="shared" ref="H58:H77" si="4">ROUND(F58*G58,2)</f>
        <v>508.87</v>
      </c>
    </row>
    <row r="59" spans="1:8">
      <c r="A59" s="9" t="s">
        <v>115</v>
      </c>
      <c r="B59" s="9" t="s">
        <v>564</v>
      </c>
      <c r="C59" s="9" t="s">
        <v>731</v>
      </c>
      <c r="D59" s="10" t="s">
        <v>101</v>
      </c>
      <c r="E59" s="9" t="s">
        <v>801</v>
      </c>
      <c r="F59" s="21">
        <v>848.12</v>
      </c>
      <c r="G59" s="18">
        <v>0.65</v>
      </c>
      <c r="H59" s="16">
        <f t="shared" si="4"/>
        <v>551.28</v>
      </c>
    </row>
    <row r="60" spans="1:8">
      <c r="A60" s="9" t="s">
        <v>116</v>
      </c>
      <c r="B60" s="9" t="s">
        <v>530</v>
      </c>
      <c r="C60" s="9" t="s">
        <v>730</v>
      </c>
      <c r="D60" s="10" t="s">
        <v>531</v>
      </c>
      <c r="E60" s="9" t="s">
        <v>798</v>
      </c>
      <c r="F60" s="21">
        <v>848.12</v>
      </c>
      <c r="G60" s="18">
        <v>2.08</v>
      </c>
      <c r="H60" s="16">
        <f t="shared" si="4"/>
        <v>1764.09</v>
      </c>
    </row>
    <row r="61" spans="1:8" ht="25.5">
      <c r="A61" s="9" t="s">
        <v>86</v>
      </c>
      <c r="B61" s="9" t="s">
        <v>662</v>
      </c>
      <c r="C61" s="9" t="s">
        <v>731</v>
      </c>
      <c r="D61" s="10" t="s">
        <v>32</v>
      </c>
      <c r="E61" s="9" t="s">
        <v>801</v>
      </c>
      <c r="F61" s="21">
        <v>100</v>
      </c>
      <c r="G61" s="18">
        <v>3.02</v>
      </c>
      <c r="H61" s="16">
        <f t="shared" si="4"/>
        <v>302</v>
      </c>
    </row>
    <row r="62" spans="1:8" ht="25.5">
      <c r="A62" s="9" t="s">
        <v>104</v>
      </c>
      <c r="B62" s="9" t="s">
        <v>663</v>
      </c>
      <c r="C62" s="9" t="s">
        <v>731</v>
      </c>
      <c r="D62" s="10" t="s">
        <v>33</v>
      </c>
      <c r="E62" s="9" t="s">
        <v>801</v>
      </c>
      <c r="F62" s="21">
        <v>100</v>
      </c>
      <c r="G62" s="18">
        <v>5.97</v>
      </c>
      <c r="H62" s="16">
        <f t="shared" si="4"/>
        <v>597</v>
      </c>
    </row>
    <row r="63" spans="1:8">
      <c r="A63" s="9" t="s">
        <v>132</v>
      </c>
      <c r="B63" s="9">
        <v>73599</v>
      </c>
      <c r="C63" s="9" t="s">
        <v>730</v>
      </c>
      <c r="D63" s="10" t="s">
        <v>134</v>
      </c>
      <c r="E63" s="9" t="s">
        <v>800</v>
      </c>
      <c r="F63" s="21">
        <v>580.63</v>
      </c>
      <c r="G63" s="18">
        <v>8.16</v>
      </c>
      <c r="H63" s="16">
        <f t="shared" si="4"/>
        <v>4737.9399999999996</v>
      </c>
    </row>
    <row r="64" spans="1:8" ht="25.5">
      <c r="A64" s="9" t="s">
        <v>36</v>
      </c>
      <c r="B64" s="9" t="s">
        <v>565</v>
      </c>
      <c r="C64" s="9" t="s">
        <v>731</v>
      </c>
      <c r="D64" s="10" t="s">
        <v>566</v>
      </c>
      <c r="E64" s="9" t="s">
        <v>800</v>
      </c>
      <c r="F64" s="21">
        <v>3.08</v>
      </c>
      <c r="G64" s="18">
        <v>35.299999999999997</v>
      </c>
      <c r="H64" s="16">
        <f t="shared" si="4"/>
        <v>108.72</v>
      </c>
    </row>
    <row r="65" spans="1:8" ht="25.5">
      <c r="A65" s="9" t="s">
        <v>107</v>
      </c>
      <c r="B65" s="9" t="s">
        <v>567</v>
      </c>
      <c r="C65" s="9" t="s">
        <v>731</v>
      </c>
      <c r="D65" s="10" t="s">
        <v>568</v>
      </c>
      <c r="E65" s="9" t="s">
        <v>800</v>
      </c>
      <c r="F65" s="21">
        <v>3.08</v>
      </c>
      <c r="G65" s="18">
        <v>99.17</v>
      </c>
      <c r="H65" s="16">
        <f t="shared" si="4"/>
        <v>305.44</v>
      </c>
    </row>
    <row r="66" spans="1:8">
      <c r="A66" s="9" t="s">
        <v>37</v>
      </c>
      <c r="B66" s="9" t="s">
        <v>569</v>
      </c>
      <c r="C66" s="9" t="s">
        <v>730</v>
      </c>
      <c r="D66" s="10" t="s">
        <v>570</v>
      </c>
      <c r="E66" s="9" t="s">
        <v>800</v>
      </c>
      <c r="F66" s="21">
        <v>151.4</v>
      </c>
      <c r="G66" s="18">
        <v>1.24</v>
      </c>
      <c r="H66" s="16">
        <f t="shared" si="4"/>
        <v>187.74</v>
      </c>
    </row>
    <row r="67" spans="1:8">
      <c r="A67" s="9" t="s">
        <v>38</v>
      </c>
      <c r="B67" s="9">
        <v>72875</v>
      </c>
      <c r="C67" s="9" t="s">
        <v>730</v>
      </c>
      <c r="D67" s="10" t="s">
        <v>571</v>
      </c>
      <c r="E67" s="9" t="s">
        <v>805</v>
      </c>
      <c r="F67" s="21">
        <v>757</v>
      </c>
      <c r="G67" s="18">
        <v>1.19</v>
      </c>
      <c r="H67" s="16">
        <f t="shared" si="4"/>
        <v>900.83</v>
      </c>
    </row>
    <row r="68" spans="1:8">
      <c r="A68" s="9" t="s">
        <v>664</v>
      </c>
      <c r="B68" s="9">
        <v>73733</v>
      </c>
      <c r="C68" s="9" t="s">
        <v>730</v>
      </c>
      <c r="D68" s="10" t="s">
        <v>572</v>
      </c>
      <c r="E68" s="9" t="s">
        <v>798</v>
      </c>
      <c r="F68" s="21">
        <v>572.48</v>
      </c>
      <c r="G68" s="18">
        <v>2.79</v>
      </c>
      <c r="H68" s="16">
        <f t="shared" si="4"/>
        <v>1597.22</v>
      </c>
    </row>
    <row r="69" spans="1:8">
      <c r="A69" s="9" t="s">
        <v>665</v>
      </c>
      <c r="B69" s="9">
        <v>73615</v>
      </c>
      <c r="C69" s="9" t="s">
        <v>730</v>
      </c>
      <c r="D69" s="14" t="s">
        <v>137</v>
      </c>
      <c r="E69" s="9" t="s">
        <v>800</v>
      </c>
      <c r="F69" s="21">
        <v>147.65</v>
      </c>
      <c r="G69" s="18">
        <v>89.32</v>
      </c>
      <c r="H69" s="16">
        <f t="shared" si="4"/>
        <v>13188.1</v>
      </c>
    </row>
    <row r="70" spans="1:8" ht="25.5">
      <c r="A70" s="9" t="s">
        <v>666</v>
      </c>
      <c r="B70" s="9">
        <v>72920</v>
      </c>
      <c r="C70" s="9" t="s">
        <v>730</v>
      </c>
      <c r="D70" s="10" t="s">
        <v>676</v>
      </c>
      <c r="E70" s="9" t="s">
        <v>800</v>
      </c>
      <c r="F70" s="21">
        <v>435.39</v>
      </c>
      <c r="G70" s="18">
        <v>12.55</v>
      </c>
      <c r="H70" s="16">
        <f t="shared" si="4"/>
        <v>5464.14</v>
      </c>
    </row>
    <row r="71" spans="1:8">
      <c r="A71" s="9" t="s">
        <v>667</v>
      </c>
      <c r="B71" s="9" t="s">
        <v>573</v>
      </c>
      <c r="C71" s="9" t="s">
        <v>731</v>
      </c>
      <c r="D71" s="14" t="s">
        <v>232</v>
      </c>
      <c r="E71" s="9" t="s">
        <v>801</v>
      </c>
      <c r="F71" s="21">
        <v>848.12</v>
      </c>
      <c r="G71" s="18">
        <v>0.19</v>
      </c>
      <c r="H71" s="16">
        <f t="shared" si="4"/>
        <v>161.13999999999999</v>
      </c>
    </row>
    <row r="72" spans="1:8">
      <c r="A72" s="9" t="s">
        <v>785</v>
      </c>
      <c r="B72" s="9" t="s">
        <v>655</v>
      </c>
      <c r="C72" s="9" t="s">
        <v>730</v>
      </c>
      <c r="D72" s="11" t="s">
        <v>225</v>
      </c>
      <c r="E72" s="9" t="s">
        <v>801</v>
      </c>
      <c r="F72" s="21">
        <v>848.12</v>
      </c>
      <c r="G72" s="18">
        <v>1.45</v>
      </c>
      <c r="H72" s="16">
        <f t="shared" si="4"/>
        <v>1229.77</v>
      </c>
    </row>
    <row r="73" spans="1:8">
      <c r="A73" s="9" t="s">
        <v>305</v>
      </c>
      <c r="B73" s="9" t="s">
        <v>656</v>
      </c>
      <c r="C73" s="9" t="s">
        <v>731</v>
      </c>
      <c r="D73" s="10" t="s">
        <v>136</v>
      </c>
      <c r="E73" s="9" t="s">
        <v>799</v>
      </c>
      <c r="F73" s="21">
        <v>4</v>
      </c>
      <c r="G73" s="18">
        <v>1262.9000000000001</v>
      </c>
      <c r="H73" s="16">
        <f t="shared" si="4"/>
        <v>5051.6000000000004</v>
      </c>
    </row>
    <row r="74" spans="1:8">
      <c r="A74" s="9" t="s">
        <v>306</v>
      </c>
      <c r="B74" s="9" t="s">
        <v>748</v>
      </c>
      <c r="C74" s="9" t="s">
        <v>730</v>
      </c>
      <c r="D74" s="10" t="s">
        <v>747</v>
      </c>
      <c r="E74" s="9" t="s">
        <v>799</v>
      </c>
      <c r="F74" s="21">
        <v>6</v>
      </c>
      <c r="G74" s="15">
        <v>19.47</v>
      </c>
      <c r="H74" s="16">
        <f t="shared" si="4"/>
        <v>116.82</v>
      </c>
    </row>
    <row r="75" spans="1:8">
      <c r="A75" s="9" t="s">
        <v>307</v>
      </c>
      <c r="B75" s="9" t="s">
        <v>554</v>
      </c>
      <c r="C75" s="9" t="s">
        <v>731</v>
      </c>
      <c r="D75" s="10" t="s">
        <v>574</v>
      </c>
      <c r="E75" s="9" t="s">
        <v>800</v>
      </c>
      <c r="F75" s="18">
        <v>0.7</v>
      </c>
      <c r="G75" s="18">
        <v>663.56</v>
      </c>
      <c r="H75" s="16">
        <f t="shared" si="4"/>
        <v>464.49</v>
      </c>
    </row>
    <row r="76" spans="1:8">
      <c r="A76" s="9" t="s">
        <v>308</v>
      </c>
      <c r="B76" s="9">
        <v>73678</v>
      </c>
      <c r="C76" s="9" t="s">
        <v>730</v>
      </c>
      <c r="D76" s="10" t="s">
        <v>106</v>
      </c>
      <c r="E76" s="9" t="s">
        <v>801</v>
      </c>
      <c r="F76" s="21">
        <v>848.12</v>
      </c>
      <c r="G76" s="18">
        <v>1.71</v>
      </c>
      <c r="H76" s="16">
        <f t="shared" si="4"/>
        <v>1450.29</v>
      </c>
    </row>
    <row r="77" spans="1:8">
      <c r="A77" s="9" t="s">
        <v>309</v>
      </c>
      <c r="B77" s="9" t="s">
        <v>575</v>
      </c>
      <c r="C77" s="9" t="s">
        <v>731</v>
      </c>
      <c r="D77" s="14" t="s">
        <v>268</v>
      </c>
      <c r="E77" s="9" t="s">
        <v>801</v>
      </c>
      <c r="F77" s="21">
        <v>848.12</v>
      </c>
      <c r="G77" s="18">
        <v>4.18</v>
      </c>
      <c r="H77" s="16">
        <f t="shared" si="4"/>
        <v>3545.14</v>
      </c>
    </row>
    <row r="78" spans="1:8">
      <c r="A78" s="7">
        <v>5</v>
      </c>
      <c r="B78" s="7"/>
      <c r="C78" s="7"/>
      <c r="D78" s="33" t="s">
        <v>257</v>
      </c>
      <c r="E78" s="7"/>
      <c r="F78" s="26"/>
      <c r="G78" s="26" t="s">
        <v>281</v>
      </c>
      <c r="H78" s="26">
        <f>SUM(H79:H98)</f>
        <v>248165.02</v>
      </c>
    </row>
    <row r="79" spans="1:8">
      <c r="A79" s="9" t="s">
        <v>240</v>
      </c>
      <c r="B79" s="9">
        <v>73679</v>
      </c>
      <c r="C79" s="9" t="s">
        <v>730</v>
      </c>
      <c r="D79" s="10" t="s">
        <v>102</v>
      </c>
      <c r="E79" s="9" t="s">
        <v>801</v>
      </c>
      <c r="F79" s="21">
        <v>5893.4</v>
      </c>
      <c r="G79" s="18">
        <v>0.6</v>
      </c>
      <c r="H79" s="16">
        <f t="shared" ref="H79:H98" si="5">ROUND(F79*G79,2)</f>
        <v>3536.04</v>
      </c>
    </row>
    <row r="80" spans="1:8">
      <c r="A80" s="9" t="s">
        <v>241</v>
      </c>
      <c r="B80" s="9" t="s">
        <v>564</v>
      </c>
      <c r="C80" s="9" t="s">
        <v>731</v>
      </c>
      <c r="D80" s="10" t="s">
        <v>101</v>
      </c>
      <c r="E80" s="9" t="s">
        <v>801</v>
      </c>
      <c r="F80" s="21">
        <v>5893.4</v>
      </c>
      <c r="G80" s="18">
        <v>0.65</v>
      </c>
      <c r="H80" s="16">
        <f t="shared" si="5"/>
        <v>3830.71</v>
      </c>
    </row>
    <row r="81" spans="1:8">
      <c r="A81" s="9" t="s">
        <v>242</v>
      </c>
      <c r="B81" s="9" t="s">
        <v>530</v>
      </c>
      <c r="C81" s="9" t="s">
        <v>730</v>
      </c>
      <c r="D81" s="10" t="s">
        <v>531</v>
      </c>
      <c r="E81" s="9" t="s">
        <v>798</v>
      </c>
      <c r="F81" s="21">
        <v>5893.4</v>
      </c>
      <c r="G81" s="18">
        <v>2.08</v>
      </c>
      <c r="H81" s="16">
        <f t="shared" si="5"/>
        <v>12258.27</v>
      </c>
    </row>
    <row r="82" spans="1:8" ht="25.5">
      <c r="A82" s="9" t="s">
        <v>243</v>
      </c>
      <c r="B82" s="9" t="s">
        <v>662</v>
      </c>
      <c r="C82" s="9" t="s">
        <v>731</v>
      </c>
      <c r="D82" s="10" t="s">
        <v>32</v>
      </c>
      <c r="E82" s="9" t="s">
        <v>801</v>
      </c>
      <c r="F82" s="21">
        <v>100</v>
      </c>
      <c r="G82" s="18">
        <v>3.02</v>
      </c>
      <c r="H82" s="16">
        <f t="shared" si="5"/>
        <v>302</v>
      </c>
    </row>
    <row r="83" spans="1:8" ht="25.5">
      <c r="A83" s="9" t="s">
        <v>244</v>
      </c>
      <c r="B83" s="9" t="s">
        <v>663</v>
      </c>
      <c r="C83" s="9" t="s">
        <v>731</v>
      </c>
      <c r="D83" s="10" t="s">
        <v>33</v>
      </c>
      <c r="E83" s="9" t="s">
        <v>801</v>
      </c>
      <c r="F83" s="21">
        <v>100</v>
      </c>
      <c r="G83" s="18">
        <v>5.97</v>
      </c>
      <c r="H83" s="16">
        <f t="shared" si="5"/>
        <v>597</v>
      </c>
    </row>
    <row r="84" spans="1:8">
      <c r="A84" s="9" t="s">
        <v>245</v>
      </c>
      <c r="B84" s="9">
        <v>73599</v>
      </c>
      <c r="C84" s="9" t="s">
        <v>730</v>
      </c>
      <c r="D84" s="10" t="s">
        <v>134</v>
      </c>
      <c r="E84" s="9" t="s">
        <v>800</v>
      </c>
      <c r="F84" s="21">
        <v>3790.49</v>
      </c>
      <c r="G84" s="18">
        <v>8.16</v>
      </c>
      <c r="H84" s="16">
        <f t="shared" si="5"/>
        <v>30930.400000000001</v>
      </c>
    </row>
    <row r="85" spans="1:8" ht="25.5">
      <c r="A85" s="9" t="s">
        <v>246</v>
      </c>
      <c r="B85" s="9" t="s">
        <v>565</v>
      </c>
      <c r="C85" s="9" t="s">
        <v>731</v>
      </c>
      <c r="D85" s="10" t="s">
        <v>566</v>
      </c>
      <c r="E85" s="9" t="s">
        <v>800</v>
      </c>
      <c r="F85" s="21">
        <v>20.11</v>
      </c>
      <c r="G85" s="18">
        <v>35.299999999999997</v>
      </c>
      <c r="H85" s="16">
        <f t="shared" si="5"/>
        <v>709.88</v>
      </c>
    </row>
    <row r="86" spans="1:8" ht="25.5">
      <c r="A86" s="9" t="s">
        <v>247</v>
      </c>
      <c r="B86" s="9" t="s">
        <v>567</v>
      </c>
      <c r="C86" s="9" t="s">
        <v>731</v>
      </c>
      <c r="D86" s="10" t="s">
        <v>568</v>
      </c>
      <c r="E86" s="9" t="s">
        <v>800</v>
      </c>
      <c r="F86" s="21">
        <v>20.11</v>
      </c>
      <c r="G86" s="18">
        <v>99.17</v>
      </c>
      <c r="H86" s="16">
        <f t="shared" si="5"/>
        <v>1994.31</v>
      </c>
    </row>
    <row r="87" spans="1:8">
      <c r="A87" s="9" t="s">
        <v>248</v>
      </c>
      <c r="B87" s="9" t="s">
        <v>569</v>
      </c>
      <c r="C87" s="9" t="s">
        <v>730</v>
      </c>
      <c r="D87" s="10" t="s">
        <v>570</v>
      </c>
      <c r="E87" s="9" t="s">
        <v>800</v>
      </c>
      <c r="F87" s="21">
        <v>942</v>
      </c>
      <c r="G87" s="18">
        <v>1.24</v>
      </c>
      <c r="H87" s="16">
        <f t="shared" si="5"/>
        <v>1168.08</v>
      </c>
    </row>
    <row r="88" spans="1:8">
      <c r="A88" s="9" t="s">
        <v>249</v>
      </c>
      <c r="B88" s="9">
        <v>72875</v>
      </c>
      <c r="C88" s="9" t="s">
        <v>730</v>
      </c>
      <c r="D88" s="10" t="s">
        <v>571</v>
      </c>
      <c r="E88" s="9" t="s">
        <v>805</v>
      </c>
      <c r="F88" s="21">
        <v>4709.9799999999996</v>
      </c>
      <c r="G88" s="18">
        <v>1.19</v>
      </c>
      <c r="H88" s="16">
        <f t="shared" si="5"/>
        <v>5604.88</v>
      </c>
    </row>
    <row r="89" spans="1:8">
      <c r="A89" s="9" t="s">
        <v>250</v>
      </c>
      <c r="B89" s="9">
        <v>73733</v>
      </c>
      <c r="C89" s="9" t="s">
        <v>730</v>
      </c>
      <c r="D89" s="10" t="s">
        <v>572</v>
      </c>
      <c r="E89" s="9" t="s">
        <v>798</v>
      </c>
      <c r="F89" s="21">
        <v>3830.71</v>
      </c>
      <c r="G89" s="18">
        <v>2.79</v>
      </c>
      <c r="H89" s="16">
        <f t="shared" si="5"/>
        <v>10687.68</v>
      </c>
    </row>
    <row r="90" spans="1:8">
      <c r="A90" s="9" t="s">
        <v>251</v>
      </c>
      <c r="B90" s="9">
        <v>73615</v>
      </c>
      <c r="C90" s="9" t="s">
        <v>730</v>
      </c>
      <c r="D90" s="14" t="s">
        <v>137</v>
      </c>
      <c r="E90" s="9" t="s">
        <v>800</v>
      </c>
      <c r="F90" s="21">
        <v>930.42</v>
      </c>
      <c r="G90" s="18">
        <v>89.32</v>
      </c>
      <c r="H90" s="16">
        <f t="shared" si="5"/>
        <v>83105.11</v>
      </c>
    </row>
    <row r="91" spans="1:8" ht="25.5">
      <c r="A91" s="9" t="s">
        <v>252</v>
      </c>
      <c r="B91" s="9">
        <v>72920</v>
      </c>
      <c r="C91" s="9" t="s">
        <v>730</v>
      </c>
      <c r="D91" s="10" t="s">
        <v>676</v>
      </c>
      <c r="E91" s="9" t="s">
        <v>800</v>
      </c>
      <c r="F91" s="21">
        <v>2888.71</v>
      </c>
      <c r="G91" s="18">
        <v>12.55</v>
      </c>
      <c r="H91" s="16">
        <f t="shared" si="5"/>
        <v>36253.31</v>
      </c>
    </row>
    <row r="92" spans="1:8">
      <c r="A92" s="9" t="s">
        <v>668</v>
      </c>
      <c r="B92" s="9" t="s">
        <v>573</v>
      </c>
      <c r="C92" s="9" t="s">
        <v>731</v>
      </c>
      <c r="D92" s="11" t="s">
        <v>232</v>
      </c>
      <c r="E92" s="9" t="s">
        <v>801</v>
      </c>
      <c r="F92" s="21">
        <v>5893.4</v>
      </c>
      <c r="G92" s="18">
        <v>0.19</v>
      </c>
      <c r="H92" s="16">
        <f t="shared" si="5"/>
        <v>1119.75</v>
      </c>
    </row>
    <row r="93" spans="1:8">
      <c r="A93" s="9" t="s">
        <v>786</v>
      </c>
      <c r="B93" s="9" t="s">
        <v>657</v>
      </c>
      <c r="C93" s="9" t="s">
        <v>730</v>
      </c>
      <c r="D93" s="11" t="s">
        <v>130</v>
      </c>
      <c r="E93" s="9" t="s">
        <v>801</v>
      </c>
      <c r="F93" s="21">
        <v>5893.4</v>
      </c>
      <c r="G93" s="18">
        <v>1.07</v>
      </c>
      <c r="H93" s="16">
        <f t="shared" si="5"/>
        <v>6305.94</v>
      </c>
    </row>
    <row r="94" spans="1:8">
      <c r="A94" s="9" t="s">
        <v>253</v>
      </c>
      <c r="B94" s="9" t="s">
        <v>656</v>
      </c>
      <c r="C94" s="9" t="s">
        <v>731</v>
      </c>
      <c r="D94" s="10" t="s">
        <v>136</v>
      </c>
      <c r="E94" s="9" t="s">
        <v>799</v>
      </c>
      <c r="F94" s="21">
        <v>11</v>
      </c>
      <c r="G94" s="18">
        <v>1262.9000000000001</v>
      </c>
      <c r="H94" s="16">
        <f t="shared" si="5"/>
        <v>13891.9</v>
      </c>
    </row>
    <row r="95" spans="1:8">
      <c r="A95" s="9" t="s">
        <v>254</v>
      </c>
      <c r="B95" s="9" t="s">
        <v>750</v>
      </c>
      <c r="C95" s="9" t="s">
        <v>730</v>
      </c>
      <c r="D95" s="10" t="s">
        <v>749</v>
      </c>
      <c r="E95" s="9" t="s">
        <v>799</v>
      </c>
      <c r="F95" s="21">
        <v>6</v>
      </c>
      <c r="G95" s="15">
        <v>15.99</v>
      </c>
      <c r="H95" s="16">
        <f t="shared" si="5"/>
        <v>95.94</v>
      </c>
    </row>
    <row r="96" spans="1:8">
      <c r="A96" s="9" t="s">
        <v>255</v>
      </c>
      <c r="B96" s="9" t="s">
        <v>554</v>
      </c>
      <c r="C96" s="9" t="s">
        <v>731</v>
      </c>
      <c r="D96" s="10" t="s">
        <v>574</v>
      </c>
      <c r="E96" s="9" t="s">
        <v>800</v>
      </c>
      <c r="F96" s="18">
        <v>1.6</v>
      </c>
      <c r="G96" s="18">
        <v>663.56</v>
      </c>
      <c r="H96" s="16">
        <f t="shared" si="5"/>
        <v>1061.7</v>
      </c>
    </row>
    <row r="97" spans="1:8">
      <c r="A97" s="9" t="s">
        <v>256</v>
      </c>
      <c r="B97" s="9">
        <v>73678</v>
      </c>
      <c r="C97" s="9" t="s">
        <v>730</v>
      </c>
      <c r="D97" s="10" t="s">
        <v>106</v>
      </c>
      <c r="E97" s="9" t="s">
        <v>801</v>
      </c>
      <c r="F97" s="21">
        <v>5893.4</v>
      </c>
      <c r="G97" s="18">
        <v>1.71</v>
      </c>
      <c r="H97" s="16">
        <f t="shared" si="5"/>
        <v>10077.709999999999</v>
      </c>
    </row>
    <row r="98" spans="1:8">
      <c r="A98" s="9" t="s">
        <v>669</v>
      </c>
      <c r="B98" s="9" t="s">
        <v>575</v>
      </c>
      <c r="C98" s="9" t="s">
        <v>731</v>
      </c>
      <c r="D98" s="11" t="s">
        <v>268</v>
      </c>
      <c r="E98" s="9" t="s">
        <v>801</v>
      </c>
      <c r="F98" s="21">
        <v>5893.4</v>
      </c>
      <c r="G98" s="18">
        <v>4.18</v>
      </c>
      <c r="H98" s="16">
        <f t="shared" si="5"/>
        <v>24634.41</v>
      </c>
    </row>
    <row r="99" spans="1:8">
      <c r="A99" s="7">
        <v>6</v>
      </c>
      <c r="B99" s="7"/>
      <c r="C99" s="7"/>
      <c r="D99" s="33" t="s">
        <v>164</v>
      </c>
      <c r="E99" s="7"/>
      <c r="F99" s="26"/>
      <c r="G99" s="26" t="s">
        <v>281</v>
      </c>
      <c r="H99" s="26">
        <f>SUM(H100:H114)</f>
        <v>50057.740000000005</v>
      </c>
    </row>
    <row r="100" spans="1:8">
      <c r="A100" s="9" t="s">
        <v>310</v>
      </c>
      <c r="B100" s="9" t="s">
        <v>576</v>
      </c>
      <c r="C100" s="9" t="s">
        <v>730</v>
      </c>
      <c r="D100" s="10" t="s">
        <v>527</v>
      </c>
      <c r="E100" s="9" t="s">
        <v>798</v>
      </c>
      <c r="F100" s="21">
        <v>961</v>
      </c>
      <c r="G100" s="18">
        <v>0.56000000000000005</v>
      </c>
      <c r="H100" s="16">
        <f t="shared" ref="H100:H114" si="6">ROUND(F100*G100,2)</f>
        <v>538.16</v>
      </c>
    </row>
    <row r="101" spans="1:8">
      <c r="A101" s="9" t="s">
        <v>670</v>
      </c>
      <c r="B101" s="9" t="s">
        <v>532</v>
      </c>
      <c r="C101" s="9" t="s">
        <v>730</v>
      </c>
      <c r="D101" s="10" t="s">
        <v>118</v>
      </c>
      <c r="E101" s="9" t="s">
        <v>798</v>
      </c>
      <c r="F101" s="21">
        <v>2</v>
      </c>
      <c r="G101" s="18">
        <v>10.17</v>
      </c>
      <c r="H101" s="16">
        <f t="shared" si="6"/>
        <v>20.34</v>
      </c>
    </row>
    <row r="102" spans="1:8">
      <c r="A102" s="9" t="s">
        <v>311</v>
      </c>
      <c r="B102" s="9" t="s">
        <v>533</v>
      </c>
      <c r="C102" s="9" t="s">
        <v>730</v>
      </c>
      <c r="D102" s="10" t="s">
        <v>105</v>
      </c>
      <c r="E102" s="9" t="s">
        <v>800</v>
      </c>
      <c r="F102" s="21">
        <v>1</v>
      </c>
      <c r="G102" s="18">
        <v>29.02</v>
      </c>
      <c r="H102" s="16">
        <f t="shared" si="6"/>
        <v>29.02</v>
      </c>
    </row>
    <row r="103" spans="1:8">
      <c r="A103" s="9" t="s">
        <v>312</v>
      </c>
      <c r="B103" s="9">
        <v>6122</v>
      </c>
      <c r="C103" s="9" t="s">
        <v>730</v>
      </c>
      <c r="D103" s="10" t="s">
        <v>124</v>
      </c>
      <c r="E103" s="9" t="s">
        <v>800</v>
      </c>
      <c r="F103" s="21">
        <v>1</v>
      </c>
      <c r="G103" s="18">
        <v>293.61</v>
      </c>
      <c r="H103" s="16">
        <f t="shared" si="6"/>
        <v>293.61</v>
      </c>
    </row>
    <row r="104" spans="1:8">
      <c r="A104" s="9" t="s">
        <v>313</v>
      </c>
      <c r="B104" s="9" t="s">
        <v>577</v>
      </c>
      <c r="C104" s="9" t="s">
        <v>731</v>
      </c>
      <c r="D104" s="11" t="s">
        <v>578</v>
      </c>
      <c r="E104" s="9" t="s">
        <v>800</v>
      </c>
      <c r="F104" s="21">
        <v>0.34</v>
      </c>
      <c r="G104" s="18">
        <v>446.46</v>
      </c>
      <c r="H104" s="16">
        <f t="shared" si="6"/>
        <v>151.80000000000001</v>
      </c>
    </row>
    <row r="105" spans="1:8">
      <c r="A105" s="9" t="s">
        <v>314</v>
      </c>
      <c r="B105" s="9" t="s">
        <v>537</v>
      </c>
      <c r="C105" s="9" t="s">
        <v>730</v>
      </c>
      <c r="D105" s="11" t="s">
        <v>538</v>
      </c>
      <c r="E105" s="9" t="s">
        <v>802</v>
      </c>
      <c r="F105" s="21">
        <v>27.2</v>
      </c>
      <c r="G105" s="18">
        <v>7.59</v>
      </c>
      <c r="H105" s="16">
        <f t="shared" si="6"/>
        <v>206.45</v>
      </c>
    </row>
    <row r="106" spans="1:8">
      <c r="A106" s="9" t="s">
        <v>315</v>
      </c>
      <c r="B106" s="9" t="s">
        <v>535</v>
      </c>
      <c r="C106" s="9" t="s">
        <v>730</v>
      </c>
      <c r="D106" s="11" t="s">
        <v>536</v>
      </c>
      <c r="E106" s="9" t="s">
        <v>798</v>
      </c>
      <c r="F106" s="21">
        <v>4.08</v>
      </c>
      <c r="G106" s="18">
        <v>55.52</v>
      </c>
      <c r="H106" s="16">
        <f t="shared" si="6"/>
        <v>226.52</v>
      </c>
    </row>
    <row r="107" spans="1:8" ht="25.5">
      <c r="A107" s="9" t="s">
        <v>316</v>
      </c>
      <c r="B107" s="9">
        <v>6047</v>
      </c>
      <c r="C107" s="9" t="s">
        <v>730</v>
      </c>
      <c r="D107" s="10" t="s">
        <v>125</v>
      </c>
      <c r="E107" s="9" t="s">
        <v>800</v>
      </c>
      <c r="F107" s="21">
        <v>0.06</v>
      </c>
      <c r="G107" s="18">
        <v>305.14999999999998</v>
      </c>
      <c r="H107" s="16">
        <f t="shared" si="6"/>
        <v>18.309999999999999</v>
      </c>
    </row>
    <row r="108" spans="1:8" ht="25.5">
      <c r="A108" s="9" t="s">
        <v>317</v>
      </c>
      <c r="B108" s="9" t="s">
        <v>563</v>
      </c>
      <c r="C108" s="9" t="s">
        <v>730</v>
      </c>
      <c r="D108" s="10" t="s">
        <v>126</v>
      </c>
      <c r="E108" s="9" t="s">
        <v>801</v>
      </c>
      <c r="F108" s="22">
        <v>120</v>
      </c>
      <c r="G108" s="18">
        <v>33.72</v>
      </c>
      <c r="H108" s="16">
        <f t="shared" si="6"/>
        <v>4046.4</v>
      </c>
    </row>
    <row r="109" spans="1:8">
      <c r="A109" s="9" t="s">
        <v>318</v>
      </c>
      <c r="B109" s="9" t="s">
        <v>707</v>
      </c>
      <c r="C109" s="9" t="s">
        <v>730</v>
      </c>
      <c r="D109" s="10" t="s">
        <v>708</v>
      </c>
      <c r="E109" s="9" t="s">
        <v>799</v>
      </c>
      <c r="F109" s="27">
        <v>1</v>
      </c>
      <c r="G109" s="18">
        <v>944.59</v>
      </c>
      <c r="H109" s="16">
        <f t="shared" si="6"/>
        <v>944.59</v>
      </c>
    </row>
    <row r="110" spans="1:8">
      <c r="A110" s="9" t="s">
        <v>319</v>
      </c>
      <c r="B110" s="9" t="s">
        <v>710</v>
      </c>
      <c r="C110" s="9" t="s">
        <v>730</v>
      </c>
      <c r="D110" s="10" t="s">
        <v>711</v>
      </c>
      <c r="E110" s="9" t="s">
        <v>799</v>
      </c>
      <c r="F110" s="27">
        <v>1</v>
      </c>
      <c r="G110" s="18">
        <v>2273.12</v>
      </c>
      <c r="H110" s="16">
        <f t="shared" si="6"/>
        <v>2273.12</v>
      </c>
    </row>
    <row r="111" spans="1:8">
      <c r="A111" s="9" t="s">
        <v>320</v>
      </c>
      <c r="B111" s="9" t="s">
        <v>579</v>
      </c>
      <c r="C111" s="9" t="s">
        <v>732</v>
      </c>
      <c r="D111" s="14" t="s">
        <v>204</v>
      </c>
      <c r="E111" s="9" t="s">
        <v>799</v>
      </c>
      <c r="F111" s="15">
        <v>1</v>
      </c>
      <c r="G111" s="18">
        <v>18358.560000000001</v>
      </c>
      <c r="H111" s="16">
        <f t="shared" si="6"/>
        <v>18358.560000000001</v>
      </c>
    </row>
    <row r="112" spans="1:8">
      <c r="A112" s="9" t="s">
        <v>321</v>
      </c>
      <c r="B112" s="9" t="s">
        <v>715</v>
      </c>
      <c r="C112" s="9" t="s">
        <v>732</v>
      </c>
      <c r="D112" s="14" t="s">
        <v>716</v>
      </c>
      <c r="E112" s="9" t="s">
        <v>799</v>
      </c>
      <c r="F112" s="15">
        <v>1</v>
      </c>
      <c r="G112" s="18">
        <v>11474.1</v>
      </c>
      <c r="H112" s="16">
        <f t="shared" si="6"/>
        <v>11474.1</v>
      </c>
    </row>
    <row r="113" spans="1:8" ht="25.5">
      <c r="A113" s="9" t="s">
        <v>709</v>
      </c>
      <c r="B113" s="9" t="s">
        <v>580</v>
      </c>
      <c r="C113" s="9" t="s">
        <v>732</v>
      </c>
      <c r="D113" s="14" t="s">
        <v>583</v>
      </c>
      <c r="E113" s="9" t="s">
        <v>799</v>
      </c>
      <c r="F113" s="15">
        <v>1</v>
      </c>
      <c r="G113" s="18">
        <v>11474.1</v>
      </c>
      <c r="H113" s="16">
        <f t="shared" si="6"/>
        <v>11474.1</v>
      </c>
    </row>
    <row r="114" spans="1:8">
      <c r="A114" s="9" t="s">
        <v>714</v>
      </c>
      <c r="B114" s="9">
        <v>9537</v>
      </c>
      <c r="C114" s="9" t="s">
        <v>730</v>
      </c>
      <c r="D114" s="14" t="s">
        <v>133</v>
      </c>
      <c r="E114" s="9" t="s">
        <v>798</v>
      </c>
      <c r="F114" s="15">
        <v>2</v>
      </c>
      <c r="G114" s="18">
        <v>1.33</v>
      </c>
      <c r="H114" s="16">
        <f t="shared" si="6"/>
        <v>2.66</v>
      </c>
    </row>
    <row r="115" spans="1:8" s="3" customFormat="1">
      <c r="A115" s="7">
        <v>7</v>
      </c>
      <c r="B115" s="7"/>
      <c r="C115" s="7"/>
      <c r="D115" s="33" t="s">
        <v>165</v>
      </c>
      <c r="E115" s="7"/>
      <c r="F115" s="26"/>
      <c r="G115" s="26" t="s">
        <v>281</v>
      </c>
      <c r="H115" s="26">
        <f>SUM(H116:H123)</f>
        <v>634.63</v>
      </c>
    </row>
    <row r="116" spans="1:8">
      <c r="A116" s="9" t="s">
        <v>322</v>
      </c>
      <c r="B116" s="9" t="s">
        <v>532</v>
      </c>
      <c r="C116" s="9" t="s">
        <v>730</v>
      </c>
      <c r="D116" s="10" t="s">
        <v>118</v>
      </c>
      <c r="E116" s="9" t="s">
        <v>798</v>
      </c>
      <c r="F116" s="21">
        <v>2.42</v>
      </c>
      <c r="G116" s="18">
        <v>10.17</v>
      </c>
      <c r="H116" s="16">
        <f t="shared" ref="H116:H123" si="7">ROUND(F116*G116,2)</f>
        <v>24.61</v>
      </c>
    </row>
    <row r="117" spans="1:8">
      <c r="A117" s="9" t="s">
        <v>323</v>
      </c>
      <c r="B117" s="9" t="s">
        <v>533</v>
      </c>
      <c r="C117" s="9" t="s">
        <v>730</v>
      </c>
      <c r="D117" s="10" t="s">
        <v>105</v>
      </c>
      <c r="E117" s="9" t="s">
        <v>800</v>
      </c>
      <c r="F117" s="21">
        <v>1.45</v>
      </c>
      <c r="G117" s="18">
        <v>29.02</v>
      </c>
      <c r="H117" s="16">
        <f t="shared" si="7"/>
        <v>42.08</v>
      </c>
    </row>
    <row r="118" spans="1:8" ht="25.5">
      <c r="A118" s="9" t="s">
        <v>324</v>
      </c>
      <c r="B118" s="9">
        <v>6047</v>
      </c>
      <c r="C118" s="9" t="s">
        <v>730</v>
      </c>
      <c r="D118" s="10" t="s">
        <v>125</v>
      </c>
      <c r="E118" s="9" t="s">
        <v>800</v>
      </c>
      <c r="F118" s="21">
        <v>0.2</v>
      </c>
      <c r="G118" s="18">
        <v>305.14999999999998</v>
      </c>
      <c r="H118" s="16">
        <f t="shared" si="7"/>
        <v>61.03</v>
      </c>
    </row>
    <row r="119" spans="1:8">
      <c r="A119" s="9" t="s">
        <v>325</v>
      </c>
      <c r="B119" s="9" t="s">
        <v>539</v>
      </c>
      <c r="C119" s="9" t="s">
        <v>730</v>
      </c>
      <c r="D119" s="10" t="s">
        <v>119</v>
      </c>
      <c r="E119" s="9" t="s">
        <v>798</v>
      </c>
      <c r="F119" s="21">
        <v>5.12</v>
      </c>
      <c r="G119" s="18">
        <v>41.05</v>
      </c>
      <c r="H119" s="16">
        <f t="shared" si="7"/>
        <v>210.18</v>
      </c>
    </row>
    <row r="120" spans="1:8">
      <c r="A120" s="9" t="s">
        <v>326</v>
      </c>
      <c r="B120" s="9" t="s">
        <v>545</v>
      </c>
      <c r="C120" s="9" t="s">
        <v>730</v>
      </c>
      <c r="D120" s="10" t="s">
        <v>127</v>
      </c>
      <c r="E120" s="9" t="s">
        <v>798</v>
      </c>
      <c r="F120" s="21">
        <v>6.4</v>
      </c>
      <c r="G120" s="18">
        <v>4.5</v>
      </c>
      <c r="H120" s="16">
        <f t="shared" si="7"/>
        <v>28.8</v>
      </c>
    </row>
    <row r="121" spans="1:8">
      <c r="A121" s="9" t="s">
        <v>327</v>
      </c>
      <c r="B121" s="9" t="s">
        <v>581</v>
      </c>
      <c r="C121" s="9" t="s">
        <v>731</v>
      </c>
      <c r="D121" s="10" t="s">
        <v>582</v>
      </c>
      <c r="E121" s="9" t="s">
        <v>798</v>
      </c>
      <c r="F121" s="21">
        <v>6.4</v>
      </c>
      <c r="G121" s="18">
        <v>34.07</v>
      </c>
      <c r="H121" s="16">
        <f t="shared" si="7"/>
        <v>218.05</v>
      </c>
    </row>
    <row r="122" spans="1:8">
      <c r="A122" s="9" t="s">
        <v>671</v>
      </c>
      <c r="B122" s="9">
        <v>73657</v>
      </c>
      <c r="C122" s="9" t="s">
        <v>730</v>
      </c>
      <c r="D122" s="10" t="s">
        <v>168</v>
      </c>
      <c r="E122" s="9" t="s">
        <v>798</v>
      </c>
      <c r="F122" s="21">
        <v>6.4</v>
      </c>
      <c r="G122" s="18">
        <v>7.29</v>
      </c>
      <c r="H122" s="16">
        <f t="shared" si="7"/>
        <v>46.66</v>
      </c>
    </row>
    <row r="123" spans="1:8">
      <c r="A123" s="9" t="s">
        <v>672</v>
      </c>
      <c r="B123" s="9">
        <v>9537</v>
      </c>
      <c r="C123" s="9" t="s">
        <v>730</v>
      </c>
      <c r="D123" s="10" t="s">
        <v>133</v>
      </c>
      <c r="E123" s="9" t="s">
        <v>798</v>
      </c>
      <c r="F123" s="21">
        <v>2.42</v>
      </c>
      <c r="G123" s="18">
        <v>1.33</v>
      </c>
      <c r="H123" s="16">
        <f t="shared" si="7"/>
        <v>3.22</v>
      </c>
    </row>
    <row r="124" spans="1:8">
      <c r="A124" s="7">
        <v>8</v>
      </c>
      <c r="B124" s="7"/>
      <c r="C124" s="7"/>
      <c r="D124" s="33" t="s">
        <v>166</v>
      </c>
      <c r="E124" s="7"/>
      <c r="F124" s="26"/>
      <c r="G124" s="26" t="s">
        <v>281</v>
      </c>
      <c r="H124" s="26">
        <f>SUM(H125:H175)</f>
        <v>24059.020000000004</v>
      </c>
    </row>
    <row r="125" spans="1:8" s="3" customFormat="1">
      <c r="A125" s="9" t="s">
        <v>328</v>
      </c>
      <c r="B125" s="9" t="s">
        <v>532</v>
      </c>
      <c r="C125" s="9" t="s">
        <v>730</v>
      </c>
      <c r="D125" s="10" t="s">
        <v>118</v>
      </c>
      <c r="E125" s="9" t="s">
        <v>798</v>
      </c>
      <c r="F125" s="18">
        <v>19</v>
      </c>
      <c r="G125" s="18">
        <v>10.17</v>
      </c>
      <c r="H125" s="16">
        <f t="shared" ref="H125:H156" si="8">ROUND(F125*G125,2)</f>
        <v>193.23</v>
      </c>
    </row>
    <row r="126" spans="1:8">
      <c r="A126" s="9" t="s">
        <v>329</v>
      </c>
      <c r="B126" s="9" t="s">
        <v>533</v>
      </c>
      <c r="C126" s="9" t="s">
        <v>730</v>
      </c>
      <c r="D126" s="10" t="s">
        <v>105</v>
      </c>
      <c r="E126" s="9" t="s">
        <v>800</v>
      </c>
      <c r="F126" s="18">
        <v>5.14</v>
      </c>
      <c r="G126" s="18">
        <v>29.02</v>
      </c>
      <c r="H126" s="16">
        <f t="shared" si="8"/>
        <v>149.16</v>
      </c>
    </row>
    <row r="127" spans="1:8" ht="25.5">
      <c r="A127" s="9" t="s">
        <v>330</v>
      </c>
      <c r="B127" s="9">
        <v>72920</v>
      </c>
      <c r="C127" s="9" t="s">
        <v>730</v>
      </c>
      <c r="D127" s="10" t="s">
        <v>676</v>
      </c>
      <c r="E127" s="9" t="s">
        <v>800</v>
      </c>
      <c r="F127" s="18">
        <v>3.47</v>
      </c>
      <c r="G127" s="18">
        <v>12.55</v>
      </c>
      <c r="H127" s="16">
        <f t="shared" si="8"/>
        <v>43.55</v>
      </c>
    </row>
    <row r="128" spans="1:8">
      <c r="A128" s="9" t="s">
        <v>331</v>
      </c>
      <c r="B128" s="9">
        <v>6122</v>
      </c>
      <c r="C128" s="9" t="s">
        <v>730</v>
      </c>
      <c r="D128" s="10" t="s">
        <v>124</v>
      </c>
      <c r="E128" s="9" t="s">
        <v>800</v>
      </c>
      <c r="F128" s="18">
        <v>5.14</v>
      </c>
      <c r="G128" s="18">
        <v>293.61</v>
      </c>
      <c r="H128" s="16">
        <f t="shared" si="8"/>
        <v>1509.16</v>
      </c>
    </row>
    <row r="129" spans="1:8">
      <c r="A129" s="9" t="s">
        <v>332</v>
      </c>
      <c r="B129" s="9">
        <v>6110</v>
      </c>
      <c r="C129" s="9" t="s">
        <v>730</v>
      </c>
      <c r="D129" s="10" t="s">
        <v>534</v>
      </c>
      <c r="E129" s="9" t="s">
        <v>800</v>
      </c>
      <c r="F129" s="18">
        <v>0.81</v>
      </c>
      <c r="G129" s="18">
        <v>533.23</v>
      </c>
      <c r="H129" s="16">
        <f t="shared" si="8"/>
        <v>431.92</v>
      </c>
    </row>
    <row r="130" spans="1:8">
      <c r="A130" s="9" t="s">
        <v>333</v>
      </c>
      <c r="B130" s="9" t="s">
        <v>584</v>
      </c>
      <c r="C130" s="9" t="s">
        <v>730</v>
      </c>
      <c r="D130" s="10" t="s">
        <v>100</v>
      </c>
      <c r="E130" s="9" t="s">
        <v>798</v>
      </c>
      <c r="F130" s="18">
        <v>6.6</v>
      </c>
      <c r="G130" s="18">
        <v>104.77</v>
      </c>
      <c r="H130" s="16">
        <f t="shared" si="8"/>
        <v>691.48</v>
      </c>
    </row>
    <row r="131" spans="1:8">
      <c r="A131" s="9" t="s">
        <v>334</v>
      </c>
      <c r="B131" s="9" t="s">
        <v>537</v>
      </c>
      <c r="C131" s="9" t="s">
        <v>730</v>
      </c>
      <c r="D131" s="10" t="s">
        <v>538</v>
      </c>
      <c r="E131" s="9" t="s">
        <v>802</v>
      </c>
      <c r="F131" s="18">
        <v>66</v>
      </c>
      <c r="G131" s="18">
        <v>7.59</v>
      </c>
      <c r="H131" s="16">
        <f t="shared" si="8"/>
        <v>500.94</v>
      </c>
    </row>
    <row r="132" spans="1:8">
      <c r="A132" s="9" t="s">
        <v>335</v>
      </c>
      <c r="B132" s="9">
        <v>5619</v>
      </c>
      <c r="C132" s="9" t="s">
        <v>730</v>
      </c>
      <c r="D132" s="11" t="s">
        <v>233</v>
      </c>
      <c r="E132" s="9" t="s">
        <v>800</v>
      </c>
      <c r="F132" s="18">
        <v>0.55000000000000004</v>
      </c>
      <c r="G132" s="18">
        <v>441.47</v>
      </c>
      <c r="H132" s="16">
        <f t="shared" si="8"/>
        <v>242.81</v>
      </c>
    </row>
    <row r="133" spans="1:8">
      <c r="A133" s="9" t="s">
        <v>336</v>
      </c>
      <c r="B133" s="9" t="s">
        <v>539</v>
      </c>
      <c r="C133" s="9" t="s">
        <v>730</v>
      </c>
      <c r="D133" s="10" t="s">
        <v>119</v>
      </c>
      <c r="E133" s="9" t="s">
        <v>798</v>
      </c>
      <c r="F133" s="18">
        <v>48.75</v>
      </c>
      <c r="G133" s="18">
        <v>41.05</v>
      </c>
      <c r="H133" s="16">
        <f t="shared" si="8"/>
        <v>2001.19</v>
      </c>
    </row>
    <row r="134" spans="1:8">
      <c r="A134" s="9" t="s">
        <v>337</v>
      </c>
      <c r="B134" s="9">
        <v>9875</v>
      </c>
      <c r="C134" s="9" t="s">
        <v>730</v>
      </c>
      <c r="D134" s="10" t="s">
        <v>540</v>
      </c>
      <c r="E134" s="9" t="s">
        <v>798</v>
      </c>
      <c r="F134" s="18">
        <v>4.4000000000000004</v>
      </c>
      <c r="G134" s="18">
        <v>87.46</v>
      </c>
      <c r="H134" s="16">
        <f t="shared" si="8"/>
        <v>384.82</v>
      </c>
    </row>
    <row r="135" spans="1:8">
      <c r="A135" s="9" t="s">
        <v>338</v>
      </c>
      <c r="B135" s="9" t="s">
        <v>541</v>
      </c>
      <c r="C135" s="9" t="s">
        <v>730</v>
      </c>
      <c r="D135" s="10" t="s">
        <v>120</v>
      </c>
      <c r="E135" s="9" t="s">
        <v>798</v>
      </c>
      <c r="F135" s="18">
        <v>28.8</v>
      </c>
      <c r="G135" s="18">
        <v>76.06</v>
      </c>
      <c r="H135" s="16">
        <f t="shared" si="8"/>
        <v>2190.5300000000002</v>
      </c>
    </row>
    <row r="136" spans="1:8" ht="25.5">
      <c r="A136" s="9" t="s">
        <v>339</v>
      </c>
      <c r="B136" s="9">
        <v>6047</v>
      </c>
      <c r="C136" s="9" t="s">
        <v>730</v>
      </c>
      <c r="D136" s="10" t="s">
        <v>125</v>
      </c>
      <c r="E136" s="9" t="s">
        <v>800</v>
      </c>
      <c r="F136" s="18">
        <v>1.43</v>
      </c>
      <c r="G136" s="18">
        <v>305.14999999999998</v>
      </c>
      <c r="H136" s="16">
        <f t="shared" si="8"/>
        <v>436.36</v>
      </c>
    </row>
    <row r="137" spans="1:8">
      <c r="A137" s="9" t="s">
        <v>340</v>
      </c>
      <c r="B137" s="9">
        <v>73465</v>
      </c>
      <c r="C137" s="9" t="s">
        <v>730</v>
      </c>
      <c r="D137" s="10" t="s">
        <v>121</v>
      </c>
      <c r="E137" s="9" t="s">
        <v>798</v>
      </c>
      <c r="F137" s="18">
        <v>13.04</v>
      </c>
      <c r="G137" s="18">
        <v>23.56</v>
      </c>
      <c r="H137" s="16">
        <f t="shared" si="8"/>
        <v>307.22000000000003</v>
      </c>
    </row>
    <row r="138" spans="1:8">
      <c r="A138" s="9" t="s">
        <v>341</v>
      </c>
      <c r="B138" s="9" t="s">
        <v>585</v>
      </c>
      <c r="C138" s="9" t="s">
        <v>730</v>
      </c>
      <c r="D138" s="11" t="s">
        <v>586</v>
      </c>
      <c r="E138" s="9" t="s">
        <v>798</v>
      </c>
      <c r="F138" s="18">
        <v>3.2</v>
      </c>
      <c r="G138" s="18">
        <v>54.03</v>
      </c>
      <c r="H138" s="16">
        <f t="shared" si="8"/>
        <v>172.9</v>
      </c>
    </row>
    <row r="139" spans="1:8">
      <c r="A139" s="9" t="s">
        <v>342</v>
      </c>
      <c r="B139" s="9" t="s">
        <v>542</v>
      </c>
      <c r="C139" s="9" t="s">
        <v>730</v>
      </c>
      <c r="D139" s="11" t="s">
        <v>144</v>
      </c>
      <c r="E139" s="9" t="s">
        <v>798</v>
      </c>
      <c r="F139" s="18">
        <v>28.8</v>
      </c>
      <c r="G139" s="18">
        <v>72.819999999999993</v>
      </c>
      <c r="H139" s="16">
        <f t="shared" si="8"/>
        <v>2097.2199999999998</v>
      </c>
    </row>
    <row r="140" spans="1:8" ht="25.5">
      <c r="A140" s="9" t="s">
        <v>343</v>
      </c>
      <c r="B140" s="9" t="s">
        <v>543</v>
      </c>
      <c r="C140" s="9" t="s">
        <v>731</v>
      </c>
      <c r="D140" s="10" t="s">
        <v>544</v>
      </c>
      <c r="E140" s="9" t="s">
        <v>798</v>
      </c>
      <c r="F140" s="18">
        <v>10.8</v>
      </c>
      <c r="G140" s="18">
        <v>128.68</v>
      </c>
      <c r="H140" s="16">
        <f t="shared" si="8"/>
        <v>1389.74</v>
      </c>
    </row>
    <row r="141" spans="1:8">
      <c r="A141" s="9" t="s">
        <v>344</v>
      </c>
      <c r="B141" s="9" t="s">
        <v>587</v>
      </c>
      <c r="C141" s="9" t="s">
        <v>730</v>
      </c>
      <c r="D141" s="10" t="s">
        <v>588</v>
      </c>
      <c r="E141" s="9" t="s">
        <v>798</v>
      </c>
      <c r="F141" s="18">
        <v>12.16</v>
      </c>
      <c r="G141" s="18">
        <v>30.02</v>
      </c>
      <c r="H141" s="16">
        <f t="shared" si="8"/>
        <v>365.04</v>
      </c>
    </row>
    <row r="142" spans="1:8">
      <c r="A142" s="9" t="s">
        <v>345</v>
      </c>
      <c r="B142" s="9" t="s">
        <v>545</v>
      </c>
      <c r="C142" s="9" t="s">
        <v>730</v>
      </c>
      <c r="D142" s="10" t="s">
        <v>127</v>
      </c>
      <c r="E142" s="9" t="s">
        <v>798</v>
      </c>
      <c r="F142" s="18">
        <v>97.5</v>
      </c>
      <c r="G142" s="18">
        <v>4.5</v>
      </c>
      <c r="H142" s="16">
        <f t="shared" si="8"/>
        <v>438.75</v>
      </c>
    </row>
    <row r="143" spans="1:8">
      <c r="A143" s="9" t="s">
        <v>346</v>
      </c>
      <c r="B143" s="9" t="s">
        <v>546</v>
      </c>
      <c r="C143" s="9" t="s">
        <v>731</v>
      </c>
      <c r="D143" s="10" t="s">
        <v>547</v>
      </c>
      <c r="E143" s="9" t="s">
        <v>798</v>
      </c>
      <c r="F143" s="18">
        <v>85.34</v>
      </c>
      <c r="G143" s="18">
        <v>33.340000000000003</v>
      </c>
      <c r="H143" s="16">
        <f t="shared" si="8"/>
        <v>2845.24</v>
      </c>
    </row>
    <row r="144" spans="1:8">
      <c r="A144" s="9" t="s">
        <v>347</v>
      </c>
      <c r="B144" s="9" t="s">
        <v>548</v>
      </c>
      <c r="C144" s="9" t="s">
        <v>730</v>
      </c>
      <c r="D144" s="10" t="s">
        <v>549</v>
      </c>
      <c r="E144" s="9" t="s">
        <v>798</v>
      </c>
      <c r="F144" s="18">
        <v>3.57</v>
      </c>
      <c r="G144" s="18">
        <v>395.86</v>
      </c>
      <c r="H144" s="16">
        <f t="shared" si="8"/>
        <v>1413.22</v>
      </c>
    </row>
    <row r="145" spans="1:8">
      <c r="A145" s="9" t="s">
        <v>348</v>
      </c>
      <c r="B145" s="9">
        <v>6067</v>
      </c>
      <c r="C145" s="9" t="s">
        <v>730</v>
      </c>
      <c r="D145" s="10" t="s">
        <v>167</v>
      </c>
      <c r="E145" s="9" t="s">
        <v>798</v>
      </c>
      <c r="F145" s="18">
        <v>7.14</v>
      </c>
      <c r="G145" s="18">
        <v>24.69</v>
      </c>
      <c r="H145" s="16">
        <f t="shared" si="8"/>
        <v>176.29</v>
      </c>
    </row>
    <row r="146" spans="1:8">
      <c r="A146" s="9" t="s">
        <v>349</v>
      </c>
      <c r="B146" s="9">
        <v>73657</v>
      </c>
      <c r="C146" s="9" t="s">
        <v>730</v>
      </c>
      <c r="D146" s="10" t="s">
        <v>168</v>
      </c>
      <c r="E146" s="9" t="s">
        <v>798</v>
      </c>
      <c r="F146" s="18">
        <v>97.5</v>
      </c>
      <c r="G146" s="18">
        <v>7.29</v>
      </c>
      <c r="H146" s="16">
        <f t="shared" si="8"/>
        <v>710.78</v>
      </c>
    </row>
    <row r="147" spans="1:8">
      <c r="A147" s="9" t="s">
        <v>350</v>
      </c>
      <c r="B147" s="9" t="s">
        <v>550</v>
      </c>
      <c r="C147" s="9" t="s">
        <v>731</v>
      </c>
      <c r="D147" s="11" t="s">
        <v>27</v>
      </c>
      <c r="E147" s="9" t="s">
        <v>798</v>
      </c>
      <c r="F147" s="18">
        <v>2</v>
      </c>
      <c r="G147" s="18">
        <v>13.08</v>
      </c>
      <c r="H147" s="16">
        <f t="shared" si="8"/>
        <v>26.16</v>
      </c>
    </row>
    <row r="148" spans="1:8" s="3" customFormat="1">
      <c r="A148" s="9" t="s">
        <v>351</v>
      </c>
      <c r="B148" s="9" t="s">
        <v>556</v>
      </c>
      <c r="C148" s="9" t="s">
        <v>730</v>
      </c>
      <c r="D148" s="10" t="s">
        <v>150</v>
      </c>
      <c r="E148" s="9" t="s">
        <v>799</v>
      </c>
      <c r="F148" s="18">
        <v>1</v>
      </c>
      <c r="G148" s="18">
        <v>110.01</v>
      </c>
      <c r="H148" s="16">
        <f t="shared" si="8"/>
        <v>110.01</v>
      </c>
    </row>
    <row r="149" spans="1:8" s="3" customFormat="1">
      <c r="A149" s="9" t="s">
        <v>352</v>
      </c>
      <c r="B149" s="9" t="s">
        <v>557</v>
      </c>
      <c r="C149" s="9" t="s">
        <v>730</v>
      </c>
      <c r="D149" s="10" t="s">
        <v>151</v>
      </c>
      <c r="E149" s="9" t="s">
        <v>799</v>
      </c>
      <c r="F149" s="18">
        <v>1</v>
      </c>
      <c r="G149" s="18">
        <v>93.78</v>
      </c>
      <c r="H149" s="16">
        <f t="shared" si="8"/>
        <v>93.78</v>
      </c>
    </row>
    <row r="150" spans="1:8" s="3" customFormat="1">
      <c r="A150" s="9" t="s">
        <v>353</v>
      </c>
      <c r="B150" s="9" t="s">
        <v>558</v>
      </c>
      <c r="C150" s="9" t="s">
        <v>730</v>
      </c>
      <c r="D150" s="10" t="s">
        <v>152</v>
      </c>
      <c r="E150" s="9" t="s">
        <v>803</v>
      </c>
      <c r="F150" s="18">
        <v>1</v>
      </c>
      <c r="G150" s="18">
        <v>116.19</v>
      </c>
      <c r="H150" s="16">
        <f t="shared" si="8"/>
        <v>116.19</v>
      </c>
    </row>
    <row r="151" spans="1:8" s="3" customFormat="1" ht="25.5">
      <c r="A151" s="9" t="s">
        <v>354</v>
      </c>
      <c r="B151" s="9" t="s">
        <v>559</v>
      </c>
      <c r="C151" s="9" t="s">
        <v>730</v>
      </c>
      <c r="D151" s="10" t="s">
        <v>153</v>
      </c>
      <c r="E151" s="9" t="s">
        <v>799</v>
      </c>
      <c r="F151" s="18">
        <v>1</v>
      </c>
      <c r="G151" s="18">
        <v>62.6</v>
      </c>
      <c r="H151" s="16">
        <f t="shared" si="8"/>
        <v>62.6</v>
      </c>
    </row>
    <row r="152" spans="1:8">
      <c r="A152" s="9" t="s">
        <v>355</v>
      </c>
      <c r="B152" s="9" t="s">
        <v>560</v>
      </c>
      <c r="C152" s="9" t="s">
        <v>730</v>
      </c>
      <c r="D152" s="10" t="s">
        <v>154</v>
      </c>
      <c r="E152" s="9" t="s">
        <v>799</v>
      </c>
      <c r="F152" s="18">
        <v>1</v>
      </c>
      <c r="G152" s="18">
        <v>11.75</v>
      </c>
      <c r="H152" s="16">
        <f t="shared" si="8"/>
        <v>11.75</v>
      </c>
    </row>
    <row r="153" spans="1:8">
      <c r="A153" s="9" t="s">
        <v>356</v>
      </c>
      <c r="B153" s="9">
        <v>68069</v>
      </c>
      <c r="C153" s="9" t="s">
        <v>730</v>
      </c>
      <c r="D153" s="10" t="s">
        <v>155</v>
      </c>
      <c r="E153" s="9" t="s">
        <v>799</v>
      </c>
      <c r="F153" s="18">
        <v>4</v>
      </c>
      <c r="G153" s="18">
        <v>43.09</v>
      </c>
      <c r="H153" s="16">
        <f t="shared" si="8"/>
        <v>172.36</v>
      </c>
    </row>
    <row r="154" spans="1:8" ht="25.5">
      <c r="A154" s="9" t="s">
        <v>357</v>
      </c>
      <c r="B154" s="9" t="s">
        <v>561</v>
      </c>
      <c r="C154" s="9" t="s">
        <v>730</v>
      </c>
      <c r="D154" s="10" t="s">
        <v>156</v>
      </c>
      <c r="E154" s="9" t="s">
        <v>799</v>
      </c>
      <c r="F154" s="18">
        <v>1</v>
      </c>
      <c r="G154" s="18">
        <v>139.37</v>
      </c>
      <c r="H154" s="16">
        <f t="shared" si="8"/>
        <v>139.37</v>
      </c>
    </row>
    <row r="155" spans="1:8">
      <c r="A155" s="9" t="s">
        <v>358</v>
      </c>
      <c r="B155" s="9">
        <v>9540</v>
      </c>
      <c r="C155" s="9" t="s">
        <v>730</v>
      </c>
      <c r="D155" s="10" t="s">
        <v>157</v>
      </c>
      <c r="E155" s="9" t="s">
        <v>799</v>
      </c>
      <c r="F155" s="18">
        <v>1</v>
      </c>
      <c r="G155" s="18">
        <v>828.74</v>
      </c>
      <c r="H155" s="16">
        <f t="shared" si="8"/>
        <v>828.74</v>
      </c>
    </row>
    <row r="156" spans="1:8">
      <c r="A156" s="9" t="s">
        <v>359</v>
      </c>
      <c r="B156" s="9" t="s">
        <v>589</v>
      </c>
      <c r="C156" s="9" t="s">
        <v>730</v>
      </c>
      <c r="D156" s="10" t="s">
        <v>169</v>
      </c>
      <c r="E156" s="9" t="s">
        <v>801</v>
      </c>
      <c r="F156" s="18">
        <v>20</v>
      </c>
      <c r="G156" s="18">
        <v>4.0199999999999996</v>
      </c>
      <c r="H156" s="16">
        <f t="shared" si="8"/>
        <v>80.400000000000006</v>
      </c>
    </row>
    <row r="157" spans="1:8">
      <c r="A157" s="9" t="s">
        <v>360</v>
      </c>
      <c r="B157" s="9">
        <v>73640</v>
      </c>
      <c r="C157" s="9" t="s">
        <v>730</v>
      </c>
      <c r="D157" s="10" t="s">
        <v>17</v>
      </c>
      <c r="E157" s="9" t="s">
        <v>799</v>
      </c>
      <c r="F157" s="18">
        <v>5</v>
      </c>
      <c r="G157" s="18">
        <v>8.5399999999999991</v>
      </c>
      <c r="H157" s="16">
        <f t="shared" ref="H157:H173" si="9">ROUND(F157*G157,2)</f>
        <v>42.7</v>
      </c>
    </row>
    <row r="158" spans="1:8">
      <c r="A158" s="9" t="s">
        <v>361</v>
      </c>
      <c r="B158" s="9">
        <v>73638</v>
      </c>
      <c r="C158" s="9" t="s">
        <v>730</v>
      </c>
      <c r="D158" s="10" t="s">
        <v>170</v>
      </c>
      <c r="E158" s="9" t="s">
        <v>799</v>
      </c>
      <c r="F158" s="18">
        <v>2</v>
      </c>
      <c r="G158" s="18">
        <v>10.68</v>
      </c>
      <c r="H158" s="16">
        <f t="shared" si="9"/>
        <v>21.36</v>
      </c>
    </row>
    <row r="159" spans="1:8">
      <c r="A159" s="9" t="s">
        <v>362</v>
      </c>
      <c r="B159" s="9">
        <v>73664</v>
      </c>
      <c r="C159" s="9" t="s">
        <v>730</v>
      </c>
      <c r="D159" s="10" t="s">
        <v>18</v>
      </c>
      <c r="E159" s="9" t="s">
        <v>799</v>
      </c>
      <c r="F159" s="18">
        <v>1</v>
      </c>
      <c r="G159" s="18">
        <v>67.12</v>
      </c>
      <c r="H159" s="16">
        <f t="shared" si="9"/>
        <v>67.12</v>
      </c>
    </row>
    <row r="160" spans="1:8">
      <c r="A160" s="9" t="s">
        <v>363</v>
      </c>
      <c r="B160" s="9" t="s">
        <v>590</v>
      </c>
      <c r="C160" s="9" t="s">
        <v>730</v>
      </c>
      <c r="D160" s="10" t="s">
        <v>171</v>
      </c>
      <c r="E160" s="9" t="s">
        <v>799</v>
      </c>
      <c r="F160" s="18">
        <v>1</v>
      </c>
      <c r="G160" s="18">
        <v>70.69</v>
      </c>
      <c r="H160" s="16">
        <f t="shared" si="9"/>
        <v>70.69</v>
      </c>
    </row>
    <row r="161" spans="1:8">
      <c r="A161" s="9" t="s">
        <v>364</v>
      </c>
      <c r="B161" s="9" t="s">
        <v>591</v>
      </c>
      <c r="C161" s="9" t="s">
        <v>730</v>
      </c>
      <c r="D161" s="10" t="s">
        <v>172</v>
      </c>
      <c r="E161" s="9" t="s">
        <v>801</v>
      </c>
      <c r="F161" s="18">
        <v>1</v>
      </c>
      <c r="G161" s="18">
        <v>24.87</v>
      </c>
      <c r="H161" s="16">
        <f t="shared" si="9"/>
        <v>24.87</v>
      </c>
    </row>
    <row r="162" spans="1:8">
      <c r="A162" s="9" t="s">
        <v>365</v>
      </c>
      <c r="B162" s="9">
        <v>72291</v>
      </c>
      <c r="C162" s="9" t="s">
        <v>730</v>
      </c>
      <c r="D162" s="10" t="s">
        <v>173</v>
      </c>
      <c r="E162" s="9" t="s">
        <v>799</v>
      </c>
      <c r="F162" s="18">
        <v>1</v>
      </c>
      <c r="G162" s="18">
        <v>42.66</v>
      </c>
      <c r="H162" s="16">
        <f t="shared" si="9"/>
        <v>42.66</v>
      </c>
    </row>
    <row r="163" spans="1:8">
      <c r="A163" s="9" t="s">
        <v>366</v>
      </c>
      <c r="B163" s="9">
        <v>72685</v>
      </c>
      <c r="C163" s="9" t="s">
        <v>730</v>
      </c>
      <c r="D163" s="10" t="s">
        <v>174</v>
      </c>
      <c r="E163" s="9" t="s">
        <v>799</v>
      </c>
      <c r="F163" s="18">
        <v>1</v>
      </c>
      <c r="G163" s="18">
        <v>18.86</v>
      </c>
      <c r="H163" s="16">
        <f t="shared" si="9"/>
        <v>18.86</v>
      </c>
    </row>
    <row r="164" spans="1:8" ht="25.5">
      <c r="A164" s="9" t="s">
        <v>367</v>
      </c>
      <c r="B164" s="9" t="s">
        <v>592</v>
      </c>
      <c r="C164" s="9" t="s">
        <v>730</v>
      </c>
      <c r="D164" s="10" t="s">
        <v>187</v>
      </c>
      <c r="E164" s="9" t="s">
        <v>799</v>
      </c>
      <c r="F164" s="18">
        <v>1</v>
      </c>
      <c r="G164" s="18">
        <v>283.02</v>
      </c>
      <c r="H164" s="16">
        <f t="shared" si="9"/>
        <v>283.02</v>
      </c>
    </row>
    <row r="165" spans="1:8">
      <c r="A165" s="9" t="s">
        <v>368</v>
      </c>
      <c r="B165" s="9" t="s">
        <v>593</v>
      </c>
      <c r="C165" s="9" t="s">
        <v>730</v>
      </c>
      <c r="D165" s="10" t="s">
        <v>188</v>
      </c>
      <c r="E165" s="9" t="s">
        <v>799</v>
      </c>
      <c r="F165" s="18">
        <v>1</v>
      </c>
      <c r="G165" s="18">
        <v>294.94</v>
      </c>
      <c r="H165" s="16">
        <f t="shared" si="9"/>
        <v>294.94</v>
      </c>
    </row>
    <row r="166" spans="1:8">
      <c r="A166" s="9" t="s">
        <v>369</v>
      </c>
      <c r="B166" s="9" t="s">
        <v>594</v>
      </c>
      <c r="C166" s="9" t="s">
        <v>730</v>
      </c>
      <c r="D166" s="11" t="s">
        <v>236</v>
      </c>
      <c r="E166" s="9" t="s">
        <v>799</v>
      </c>
      <c r="F166" s="18">
        <v>1</v>
      </c>
      <c r="G166" s="18">
        <v>504.04</v>
      </c>
      <c r="H166" s="16">
        <f t="shared" si="9"/>
        <v>504.04</v>
      </c>
    </row>
    <row r="167" spans="1:8">
      <c r="A167" s="9" t="s">
        <v>370</v>
      </c>
      <c r="B167" s="9">
        <v>6004</v>
      </c>
      <c r="C167" s="9" t="s">
        <v>730</v>
      </c>
      <c r="D167" s="10" t="s">
        <v>189</v>
      </c>
      <c r="E167" s="9" t="s">
        <v>799</v>
      </c>
      <c r="F167" s="18">
        <v>1</v>
      </c>
      <c r="G167" s="18">
        <v>50.22</v>
      </c>
      <c r="H167" s="16">
        <f t="shared" si="9"/>
        <v>50.22</v>
      </c>
    </row>
    <row r="168" spans="1:8">
      <c r="A168" s="9" t="s">
        <v>371</v>
      </c>
      <c r="B168" s="9">
        <v>6007</v>
      </c>
      <c r="C168" s="9" t="s">
        <v>730</v>
      </c>
      <c r="D168" s="10" t="s">
        <v>190</v>
      </c>
      <c r="E168" s="9" t="s">
        <v>799</v>
      </c>
      <c r="F168" s="18">
        <v>1</v>
      </c>
      <c r="G168" s="18">
        <v>41.41</v>
      </c>
      <c r="H168" s="16">
        <f t="shared" si="9"/>
        <v>41.41</v>
      </c>
    </row>
    <row r="169" spans="1:8">
      <c r="A169" s="9" t="s">
        <v>372</v>
      </c>
      <c r="B169" s="9">
        <v>72671</v>
      </c>
      <c r="C169" s="9" t="s">
        <v>730</v>
      </c>
      <c r="D169" s="10" t="s">
        <v>191</v>
      </c>
      <c r="E169" s="9" t="s">
        <v>799</v>
      </c>
      <c r="F169" s="18">
        <v>1</v>
      </c>
      <c r="G169" s="18">
        <v>3.47</v>
      </c>
      <c r="H169" s="16">
        <f t="shared" si="9"/>
        <v>3.47</v>
      </c>
    </row>
    <row r="170" spans="1:8" ht="38.25">
      <c r="A170" s="9" t="s">
        <v>373</v>
      </c>
      <c r="B170" s="9" t="s">
        <v>595</v>
      </c>
      <c r="C170" s="9" t="s">
        <v>730</v>
      </c>
      <c r="D170" s="10" t="s">
        <v>192</v>
      </c>
      <c r="E170" s="9" t="s">
        <v>799</v>
      </c>
      <c r="F170" s="18">
        <v>1</v>
      </c>
      <c r="G170" s="18">
        <v>116.33</v>
      </c>
      <c r="H170" s="16">
        <f t="shared" si="9"/>
        <v>116.33</v>
      </c>
    </row>
    <row r="171" spans="1:8">
      <c r="A171" s="9" t="s">
        <v>374</v>
      </c>
      <c r="B171" s="9" t="s">
        <v>596</v>
      </c>
      <c r="C171" s="9" t="s">
        <v>730</v>
      </c>
      <c r="D171" s="10" t="s">
        <v>193</v>
      </c>
      <c r="E171" s="9" t="s">
        <v>801</v>
      </c>
      <c r="F171" s="18">
        <v>2</v>
      </c>
      <c r="G171" s="18">
        <v>17.149999999999999</v>
      </c>
      <c r="H171" s="16">
        <f t="shared" si="9"/>
        <v>34.299999999999997</v>
      </c>
    </row>
    <row r="172" spans="1:8">
      <c r="A172" s="9" t="s">
        <v>375</v>
      </c>
      <c r="B172" s="9" t="s">
        <v>597</v>
      </c>
      <c r="C172" s="9" t="s">
        <v>731</v>
      </c>
      <c r="D172" s="10" t="s">
        <v>194</v>
      </c>
      <c r="E172" s="9" t="s">
        <v>799</v>
      </c>
      <c r="F172" s="18">
        <v>1</v>
      </c>
      <c r="G172" s="18">
        <v>673.49</v>
      </c>
      <c r="H172" s="16">
        <f t="shared" si="9"/>
        <v>673.49</v>
      </c>
    </row>
    <row r="173" spans="1:8">
      <c r="A173" s="9" t="s">
        <v>376</v>
      </c>
      <c r="B173" s="9" t="s">
        <v>598</v>
      </c>
      <c r="C173" s="9" t="s">
        <v>731</v>
      </c>
      <c r="D173" s="10" t="s">
        <v>8</v>
      </c>
      <c r="E173" s="9" t="s">
        <v>799</v>
      </c>
      <c r="F173" s="18">
        <v>1</v>
      </c>
      <c r="G173" s="18">
        <v>792.04</v>
      </c>
      <c r="H173" s="16">
        <f t="shared" si="9"/>
        <v>792.04</v>
      </c>
    </row>
    <row r="174" spans="1:8">
      <c r="A174" s="9" t="s">
        <v>377</v>
      </c>
      <c r="B174" s="9">
        <v>9537</v>
      </c>
      <c r="C174" s="9" t="s">
        <v>730</v>
      </c>
      <c r="D174" s="10" t="s">
        <v>133</v>
      </c>
      <c r="E174" s="9" t="s">
        <v>798</v>
      </c>
      <c r="F174" s="18">
        <v>19</v>
      </c>
      <c r="G174" s="18">
        <v>1.33</v>
      </c>
      <c r="H174" s="16">
        <f t="shared" ref="H174:H175" si="10">ROUND(F174*G174,2)</f>
        <v>25.27</v>
      </c>
    </row>
    <row r="175" spans="1:8">
      <c r="A175" s="9" t="s">
        <v>787</v>
      </c>
      <c r="B175" s="9" t="s">
        <v>738</v>
      </c>
      <c r="C175" s="9" t="s">
        <v>731</v>
      </c>
      <c r="D175" s="10" t="s">
        <v>739</v>
      </c>
      <c r="E175" s="9" t="s">
        <v>799</v>
      </c>
      <c r="F175" s="15">
        <v>1</v>
      </c>
      <c r="G175" s="15">
        <v>619.32000000000005</v>
      </c>
      <c r="H175" s="16">
        <f t="shared" si="10"/>
        <v>619.32000000000005</v>
      </c>
    </row>
    <row r="176" spans="1:8" s="3" customFormat="1">
      <c r="A176" s="7">
        <v>9</v>
      </c>
      <c r="B176" s="7"/>
      <c r="C176" s="7"/>
      <c r="D176" s="33" t="s">
        <v>599</v>
      </c>
      <c r="E176" s="7"/>
      <c r="F176" s="26"/>
      <c r="G176" s="26" t="s">
        <v>281</v>
      </c>
      <c r="H176" s="26">
        <f>SUM(H177:H189)</f>
        <v>997.06</v>
      </c>
    </row>
    <row r="177" spans="1:8">
      <c r="A177" s="9" t="s">
        <v>378</v>
      </c>
      <c r="B177" s="9">
        <v>73679</v>
      </c>
      <c r="C177" s="9" t="s">
        <v>730</v>
      </c>
      <c r="D177" s="10" t="s">
        <v>138</v>
      </c>
      <c r="E177" s="9" t="s">
        <v>801</v>
      </c>
      <c r="F177" s="21">
        <v>11</v>
      </c>
      <c r="G177" s="18">
        <v>0.6</v>
      </c>
      <c r="H177" s="16">
        <f t="shared" ref="H177:H189" si="11">ROUND(F177*G177,2)</f>
        <v>6.6</v>
      </c>
    </row>
    <row r="178" spans="1:8">
      <c r="A178" s="9" t="s">
        <v>379</v>
      </c>
      <c r="B178" s="9">
        <v>73599</v>
      </c>
      <c r="C178" s="9" t="s">
        <v>730</v>
      </c>
      <c r="D178" s="10" t="s">
        <v>134</v>
      </c>
      <c r="E178" s="9" t="s">
        <v>800</v>
      </c>
      <c r="F178" s="21">
        <v>8.6199999999999992</v>
      </c>
      <c r="G178" s="18">
        <v>8.16</v>
      </c>
      <c r="H178" s="16">
        <f t="shared" si="11"/>
        <v>70.34</v>
      </c>
    </row>
    <row r="179" spans="1:8" ht="25.5">
      <c r="A179" s="9" t="s">
        <v>380</v>
      </c>
      <c r="B179" s="9" t="s">
        <v>565</v>
      </c>
      <c r="C179" s="9" t="s">
        <v>731</v>
      </c>
      <c r="D179" s="10" t="s">
        <v>566</v>
      </c>
      <c r="E179" s="9" t="s">
        <v>800</v>
      </c>
      <c r="F179" s="21">
        <v>0.23</v>
      </c>
      <c r="G179" s="18">
        <v>35.299999999999997</v>
      </c>
      <c r="H179" s="16">
        <f t="shared" si="11"/>
        <v>8.1199999999999992</v>
      </c>
    </row>
    <row r="180" spans="1:8" ht="25.5">
      <c r="A180" s="9" t="s">
        <v>381</v>
      </c>
      <c r="B180" s="9" t="s">
        <v>567</v>
      </c>
      <c r="C180" s="9" t="s">
        <v>731</v>
      </c>
      <c r="D180" s="10" t="s">
        <v>568</v>
      </c>
      <c r="E180" s="9" t="s">
        <v>800</v>
      </c>
      <c r="F180" s="21">
        <v>0.22</v>
      </c>
      <c r="G180" s="18">
        <v>99.17</v>
      </c>
      <c r="H180" s="16">
        <f t="shared" si="11"/>
        <v>21.82</v>
      </c>
    </row>
    <row r="181" spans="1:8">
      <c r="A181" s="9" t="s">
        <v>382</v>
      </c>
      <c r="B181" s="9" t="s">
        <v>569</v>
      </c>
      <c r="C181" s="9" t="s">
        <v>730</v>
      </c>
      <c r="D181" s="10" t="s">
        <v>570</v>
      </c>
      <c r="E181" s="9" t="s">
        <v>800</v>
      </c>
      <c r="F181" s="21">
        <v>2.66</v>
      </c>
      <c r="G181" s="18">
        <v>1.24</v>
      </c>
      <c r="H181" s="16">
        <f t="shared" si="11"/>
        <v>3.3</v>
      </c>
    </row>
    <row r="182" spans="1:8">
      <c r="A182" s="9" t="s">
        <v>383</v>
      </c>
      <c r="B182" s="9">
        <v>72875</v>
      </c>
      <c r="C182" s="9" t="s">
        <v>730</v>
      </c>
      <c r="D182" s="10" t="s">
        <v>571</v>
      </c>
      <c r="E182" s="9" t="s">
        <v>805</v>
      </c>
      <c r="F182" s="21">
        <v>13.29</v>
      </c>
      <c r="G182" s="18">
        <v>1.19</v>
      </c>
      <c r="H182" s="16">
        <f t="shared" si="11"/>
        <v>15.82</v>
      </c>
    </row>
    <row r="183" spans="1:8">
      <c r="A183" s="9" t="s">
        <v>384</v>
      </c>
      <c r="B183" s="9">
        <v>73733</v>
      </c>
      <c r="C183" s="9" t="s">
        <v>730</v>
      </c>
      <c r="D183" s="10" t="s">
        <v>572</v>
      </c>
      <c r="E183" s="9" t="s">
        <v>798</v>
      </c>
      <c r="F183" s="21">
        <v>8.25</v>
      </c>
      <c r="G183" s="18">
        <v>2.79</v>
      </c>
      <c r="H183" s="16">
        <f t="shared" si="11"/>
        <v>23.02</v>
      </c>
    </row>
    <row r="184" spans="1:8">
      <c r="A184" s="9" t="s">
        <v>385</v>
      </c>
      <c r="B184" s="9">
        <v>73615</v>
      </c>
      <c r="C184" s="9" t="s">
        <v>730</v>
      </c>
      <c r="D184" s="14" t="s">
        <v>137</v>
      </c>
      <c r="E184" s="9" t="s">
        <v>800</v>
      </c>
      <c r="F184" s="21">
        <v>2.46</v>
      </c>
      <c r="G184" s="18">
        <v>89.32</v>
      </c>
      <c r="H184" s="16">
        <f t="shared" si="11"/>
        <v>219.73</v>
      </c>
    </row>
    <row r="185" spans="1:8">
      <c r="A185" s="9" t="s">
        <v>386</v>
      </c>
      <c r="B185" s="9">
        <v>72920</v>
      </c>
      <c r="C185" s="9" t="s">
        <v>730</v>
      </c>
      <c r="D185" s="10" t="s">
        <v>675</v>
      </c>
      <c r="E185" s="9" t="s">
        <v>800</v>
      </c>
      <c r="F185" s="21">
        <v>6.42</v>
      </c>
      <c r="G185" s="18">
        <v>12.55</v>
      </c>
      <c r="H185" s="16">
        <f t="shared" si="11"/>
        <v>80.569999999999993</v>
      </c>
    </row>
    <row r="186" spans="1:8">
      <c r="A186" s="9" t="s">
        <v>387</v>
      </c>
      <c r="B186" s="9" t="s">
        <v>573</v>
      </c>
      <c r="C186" s="9" t="s">
        <v>731</v>
      </c>
      <c r="D186" s="11" t="s">
        <v>232</v>
      </c>
      <c r="E186" s="9" t="s">
        <v>801</v>
      </c>
      <c r="F186" s="21">
        <v>11</v>
      </c>
      <c r="G186" s="18">
        <v>0.19</v>
      </c>
      <c r="H186" s="16">
        <f t="shared" si="11"/>
        <v>2.09</v>
      </c>
    </row>
    <row r="187" spans="1:8">
      <c r="A187" s="9" t="s">
        <v>388</v>
      </c>
      <c r="B187" s="9">
        <v>73591</v>
      </c>
      <c r="C187" s="9" t="s">
        <v>730</v>
      </c>
      <c r="D187" s="11" t="s">
        <v>601</v>
      </c>
      <c r="E187" s="9" t="s">
        <v>801</v>
      </c>
      <c r="F187" s="21">
        <v>11</v>
      </c>
      <c r="G187" s="18">
        <v>0.17</v>
      </c>
      <c r="H187" s="16">
        <f t="shared" si="11"/>
        <v>1.87</v>
      </c>
    </row>
    <row r="188" spans="1:8">
      <c r="A188" s="9" t="s">
        <v>389</v>
      </c>
      <c r="B188" s="9" t="s">
        <v>600</v>
      </c>
      <c r="C188" s="9" t="s">
        <v>730</v>
      </c>
      <c r="D188" s="10" t="s">
        <v>674</v>
      </c>
      <c r="E188" s="9" t="s">
        <v>801</v>
      </c>
      <c r="F188" s="21">
        <v>11</v>
      </c>
      <c r="G188" s="18">
        <v>2.72</v>
      </c>
      <c r="H188" s="16">
        <f t="shared" si="11"/>
        <v>29.92</v>
      </c>
    </row>
    <row r="189" spans="1:8">
      <c r="A189" s="9" t="s">
        <v>673</v>
      </c>
      <c r="B189" s="9" t="s">
        <v>603</v>
      </c>
      <c r="C189" s="9" t="s">
        <v>731</v>
      </c>
      <c r="D189" s="10" t="s">
        <v>602</v>
      </c>
      <c r="E189" s="9" t="s">
        <v>799</v>
      </c>
      <c r="F189" s="21">
        <v>1</v>
      </c>
      <c r="G189" s="18">
        <v>513.86</v>
      </c>
      <c r="H189" s="16">
        <f t="shared" si="11"/>
        <v>513.86</v>
      </c>
    </row>
    <row r="190" spans="1:8">
      <c r="A190" s="7">
        <v>10</v>
      </c>
      <c r="B190" s="7"/>
      <c r="C190" s="7"/>
      <c r="D190" s="33" t="s">
        <v>31</v>
      </c>
      <c r="E190" s="7"/>
      <c r="F190" s="26"/>
      <c r="G190" s="26" t="s">
        <v>281</v>
      </c>
      <c r="H190" s="26">
        <f>SUM(H191:H210)</f>
        <v>8721.11</v>
      </c>
    </row>
    <row r="191" spans="1:8">
      <c r="A191" s="9" t="s">
        <v>390</v>
      </c>
      <c r="B191" s="9" t="s">
        <v>532</v>
      </c>
      <c r="C191" s="9" t="s">
        <v>730</v>
      </c>
      <c r="D191" s="10" t="s">
        <v>118</v>
      </c>
      <c r="E191" s="9" t="s">
        <v>798</v>
      </c>
      <c r="F191" s="21">
        <v>19.559999999999999</v>
      </c>
      <c r="G191" s="18">
        <v>10.17</v>
      </c>
      <c r="H191" s="16">
        <f t="shared" ref="H191:H210" si="12">ROUND(F191*G191,2)</f>
        <v>198.93</v>
      </c>
    </row>
    <row r="192" spans="1:8">
      <c r="A192" s="9" t="s">
        <v>391</v>
      </c>
      <c r="B192" s="9">
        <v>73599</v>
      </c>
      <c r="C192" s="9" t="s">
        <v>730</v>
      </c>
      <c r="D192" s="10" t="s">
        <v>134</v>
      </c>
      <c r="E192" s="9" t="s">
        <v>800</v>
      </c>
      <c r="F192" s="21">
        <v>30.09</v>
      </c>
      <c r="G192" s="18">
        <v>8.16</v>
      </c>
      <c r="H192" s="16">
        <f t="shared" si="12"/>
        <v>245.53</v>
      </c>
    </row>
    <row r="193" spans="1:8" ht="25.5">
      <c r="A193" s="9" t="s">
        <v>392</v>
      </c>
      <c r="B193" s="9" t="s">
        <v>565</v>
      </c>
      <c r="C193" s="9" t="s">
        <v>731</v>
      </c>
      <c r="D193" s="10" t="s">
        <v>566</v>
      </c>
      <c r="E193" s="9" t="s">
        <v>800</v>
      </c>
      <c r="F193" s="21">
        <v>0.79</v>
      </c>
      <c r="G193" s="18">
        <v>35.299999999999997</v>
      </c>
      <c r="H193" s="16">
        <f t="shared" si="12"/>
        <v>27.89</v>
      </c>
    </row>
    <row r="194" spans="1:8" ht="25.5">
      <c r="A194" s="9" t="s">
        <v>393</v>
      </c>
      <c r="B194" s="9" t="s">
        <v>567</v>
      </c>
      <c r="C194" s="9" t="s">
        <v>731</v>
      </c>
      <c r="D194" s="11" t="s">
        <v>568</v>
      </c>
      <c r="E194" s="9" t="s">
        <v>800</v>
      </c>
      <c r="F194" s="21">
        <v>0.79</v>
      </c>
      <c r="G194" s="18">
        <v>99.17</v>
      </c>
      <c r="H194" s="16">
        <f t="shared" si="12"/>
        <v>78.34</v>
      </c>
    </row>
    <row r="195" spans="1:8">
      <c r="A195" s="9" t="s">
        <v>394</v>
      </c>
      <c r="B195" s="9" t="s">
        <v>569</v>
      </c>
      <c r="C195" s="9" t="s">
        <v>730</v>
      </c>
      <c r="D195" s="11" t="s">
        <v>570</v>
      </c>
      <c r="E195" s="9" t="s">
        <v>800</v>
      </c>
      <c r="F195" s="21">
        <v>17.12</v>
      </c>
      <c r="G195" s="18">
        <v>1.24</v>
      </c>
      <c r="H195" s="16">
        <f t="shared" si="12"/>
        <v>21.23</v>
      </c>
    </row>
    <row r="196" spans="1:8">
      <c r="A196" s="9" t="s">
        <v>395</v>
      </c>
      <c r="B196" s="9">
        <v>72875</v>
      </c>
      <c r="C196" s="9" t="s">
        <v>730</v>
      </c>
      <c r="D196" s="10" t="s">
        <v>571</v>
      </c>
      <c r="E196" s="9" t="s">
        <v>805</v>
      </c>
      <c r="F196" s="21">
        <v>85.6</v>
      </c>
      <c r="G196" s="18">
        <v>1.19</v>
      </c>
      <c r="H196" s="16">
        <f t="shared" si="12"/>
        <v>101.86</v>
      </c>
    </row>
    <row r="197" spans="1:8">
      <c r="A197" s="9" t="s">
        <v>396</v>
      </c>
      <c r="B197" s="9">
        <v>72920</v>
      </c>
      <c r="C197" s="9" t="s">
        <v>730</v>
      </c>
      <c r="D197" s="10" t="s">
        <v>675</v>
      </c>
      <c r="E197" s="9" t="s">
        <v>800</v>
      </c>
      <c r="F197" s="21">
        <v>14.55</v>
      </c>
      <c r="G197" s="18">
        <v>12.55</v>
      </c>
      <c r="H197" s="16">
        <f t="shared" si="12"/>
        <v>182.6</v>
      </c>
    </row>
    <row r="198" spans="1:8" ht="25.5">
      <c r="A198" s="9" t="s">
        <v>397</v>
      </c>
      <c r="B198" s="9">
        <v>6047</v>
      </c>
      <c r="C198" s="9" t="s">
        <v>730</v>
      </c>
      <c r="D198" s="10" t="s">
        <v>125</v>
      </c>
      <c r="E198" s="9" t="s">
        <v>800</v>
      </c>
      <c r="F198" s="21">
        <v>1.01</v>
      </c>
      <c r="G198" s="18">
        <v>305.14999999999998</v>
      </c>
      <c r="H198" s="16">
        <f t="shared" si="12"/>
        <v>308.2</v>
      </c>
    </row>
    <row r="199" spans="1:8">
      <c r="A199" s="9" t="s">
        <v>398</v>
      </c>
      <c r="B199" s="9" t="s">
        <v>535</v>
      </c>
      <c r="C199" s="9" t="s">
        <v>730</v>
      </c>
      <c r="D199" s="11" t="s">
        <v>536</v>
      </c>
      <c r="E199" s="9" t="s">
        <v>798</v>
      </c>
      <c r="F199" s="21">
        <v>23.23</v>
      </c>
      <c r="G199" s="18">
        <v>55.52</v>
      </c>
      <c r="H199" s="16">
        <f t="shared" si="12"/>
        <v>1289.73</v>
      </c>
    </row>
    <row r="200" spans="1:8">
      <c r="A200" s="9" t="s">
        <v>399</v>
      </c>
      <c r="B200" s="9" t="s">
        <v>537</v>
      </c>
      <c r="C200" s="9" t="s">
        <v>730</v>
      </c>
      <c r="D200" s="10" t="s">
        <v>538</v>
      </c>
      <c r="E200" s="9" t="s">
        <v>802</v>
      </c>
      <c r="F200" s="18">
        <v>154.88</v>
      </c>
      <c r="G200" s="18">
        <v>7.59</v>
      </c>
      <c r="H200" s="16">
        <f t="shared" si="12"/>
        <v>1175.54</v>
      </c>
    </row>
    <row r="201" spans="1:8">
      <c r="A201" s="9" t="s">
        <v>400</v>
      </c>
      <c r="B201" s="9">
        <v>5619</v>
      </c>
      <c r="C201" s="9" t="s">
        <v>730</v>
      </c>
      <c r="D201" s="11" t="s">
        <v>233</v>
      </c>
      <c r="E201" s="9" t="s">
        <v>800</v>
      </c>
      <c r="F201" s="18">
        <v>1.94</v>
      </c>
      <c r="G201" s="18">
        <v>441.47</v>
      </c>
      <c r="H201" s="16">
        <f t="shared" si="12"/>
        <v>856.45</v>
      </c>
    </row>
    <row r="202" spans="1:8">
      <c r="A202" s="9" t="s">
        <v>401</v>
      </c>
      <c r="B202" s="9" t="s">
        <v>723</v>
      </c>
      <c r="C202" s="9" t="s">
        <v>730</v>
      </c>
      <c r="D202" s="10" t="s">
        <v>724</v>
      </c>
      <c r="E202" s="9" t="s">
        <v>798</v>
      </c>
      <c r="F202" s="28">
        <v>16.8</v>
      </c>
      <c r="G202" s="18">
        <v>74.900000000000006</v>
      </c>
      <c r="H202" s="16">
        <f t="shared" si="12"/>
        <v>1258.32</v>
      </c>
    </row>
    <row r="203" spans="1:8">
      <c r="A203" s="9" t="s">
        <v>402</v>
      </c>
      <c r="B203" s="9" t="s">
        <v>725</v>
      </c>
      <c r="C203" s="9" t="s">
        <v>730</v>
      </c>
      <c r="D203" s="25" t="s">
        <v>726</v>
      </c>
      <c r="E203" s="9" t="s">
        <v>798</v>
      </c>
      <c r="F203" s="18">
        <v>16</v>
      </c>
      <c r="G203" s="18">
        <v>30.23</v>
      </c>
      <c r="H203" s="16">
        <f t="shared" si="12"/>
        <v>483.68</v>
      </c>
    </row>
    <row r="204" spans="1:8">
      <c r="A204" s="9" t="s">
        <v>403</v>
      </c>
      <c r="B204" s="9">
        <v>5974</v>
      </c>
      <c r="C204" s="9" t="s">
        <v>730</v>
      </c>
      <c r="D204" s="10" t="s">
        <v>727</v>
      </c>
      <c r="E204" s="9" t="s">
        <v>798</v>
      </c>
      <c r="F204" s="18">
        <v>36.96</v>
      </c>
      <c r="G204" s="18">
        <v>4.0199999999999996</v>
      </c>
      <c r="H204" s="16">
        <f t="shared" si="12"/>
        <v>148.58000000000001</v>
      </c>
    </row>
    <row r="205" spans="1:8">
      <c r="A205" s="9" t="s">
        <v>404</v>
      </c>
      <c r="B205" s="9" t="s">
        <v>581</v>
      </c>
      <c r="C205" s="9" t="s">
        <v>731</v>
      </c>
      <c r="D205" s="10" t="s">
        <v>582</v>
      </c>
      <c r="E205" s="9" t="s">
        <v>798</v>
      </c>
      <c r="F205" s="18">
        <v>36.96</v>
      </c>
      <c r="G205" s="18">
        <v>34.07</v>
      </c>
      <c r="H205" s="16">
        <f t="shared" si="12"/>
        <v>1259.23</v>
      </c>
    </row>
    <row r="206" spans="1:8">
      <c r="A206" s="9" t="s">
        <v>515</v>
      </c>
      <c r="B206" s="9" t="s">
        <v>600</v>
      </c>
      <c r="C206" s="9" t="s">
        <v>730</v>
      </c>
      <c r="D206" s="10" t="s">
        <v>34</v>
      </c>
      <c r="E206" s="9" t="s">
        <v>801</v>
      </c>
      <c r="F206" s="18">
        <v>16</v>
      </c>
      <c r="G206" s="18">
        <v>2.72</v>
      </c>
      <c r="H206" s="16">
        <f t="shared" si="12"/>
        <v>43.52</v>
      </c>
    </row>
    <row r="207" spans="1:8">
      <c r="A207" s="9" t="s">
        <v>516</v>
      </c>
      <c r="B207" s="9" t="s">
        <v>607</v>
      </c>
      <c r="C207" s="9" t="s">
        <v>730</v>
      </c>
      <c r="D207" s="19" t="s">
        <v>608</v>
      </c>
      <c r="E207" s="9" t="s">
        <v>801</v>
      </c>
      <c r="F207" s="18">
        <v>18</v>
      </c>
      <c r="G207" s="18">
        <v>2.38</v>
      </c>
      <c r="H207" s="16">
        <f t="shared" si="12"/>
        <v>42.84</v>
      </c>
    </row>
    <row r="208" spans="1:8" ht="25.5">
      <c r="A208" s="9" t="s">
        <v>517</v>
      </c>
      <c r="B208" s="9" t="s">
        <v>605</v>
      </c>
      <c r="C208" s="9" t="s">
        <v>731</v>
      </c>
      <c r="D208" s="19" t="s">
        <v>30</v>
      </c>
      <c r="E208" s="9" t="s">
        <v>800</v>
      </c>
      <c r="F208" s="18">
        <v>4.8</v>
      </c>
      <c r="G208" s="18">
        <v>111.96</v>
      </c>
      <c r="H208" s="16">
        <f t="shared" si="12"/>
        <v>537.41</v>
      </c>
    </row>
    <row r="209" spans="1:8" ht="25.5">
      <c r="A209" s="9" t="s">
        <v>518</v>
      </c>
      <c r="B209" s="9" t="s">
        <v>609</v>
      </c>
      <c r="C209" s="9" t="s">
        <v>731</v>
      </c>
      <c r="D209" s="11" t="s">
        <v>29</v>
      </c>
      <c r="E209" s="9" t="s">
        <v>800</v>
      </c>
      <c r="F209" s="21">
        <v>4.8</v>
      </c>
      <c r="G209" s="18">
        <v>90.67</v>
      </c>
      <c r="H209" s="16">
        <f t="shared" si="12"/>
        <v>435.22</v>
      </c>
    </row>
    <row r="210" spans="1:8">
      <c r="A210" s="9" t="s">
        <v>728</v>
      </c>
      <c r="B210" s="9">
        <v>9537</v>
      </c>
      <c r="C210" s="9" t="s">
        <v>730</v>
      </c>
      <c r="D210" s="11" t="s">
        <v>133</v>
      </c>
      <c r="E210" s="9" t="s">
        <v>798</v>
      </c>
      <c r="F210" s="21">
        <v>19.559999999999999</v>
      </c>
      <c r="G210" s="18">
        <v>1.33</v>
      </c>
      <c r="H210" s="16">
        <f t="shared" si="12"/>
        <v>26.01</v>
      </c>
    </row>
    <row r="211" spans="1:8">
      <c r="A211" s="7">
        <v>11</v>
      </c>
      <c r="B211" s="7"/>
      <c r="C211" s="7"/>
      <c r="D211" s="33" t="s">
        <v>258</v>
      </c>
      <c r="E211" s="7"/>
      <c r="F211" s="26"/>
      <c r="G211" s="26" t="s">
        <v>281</v>
      </c>
      <c r="H211" s="26">
        <f>SUM(H212:H224)</f>
        <v>36253.949999999997</v>
      </c>
    </row>
    <row r="212" spans="1:8">
      <c r="A212" s="9" t="s">
        <v>405</v>
      </c>
      <c r="B212" s="9" t="s">
        <v>532</v>
      </c>
      <c r="C212" s="9" t="s">
        <v>730</v>
      </c>
      <c r="D212" s="10" t="s">
        <v>118</v>
      </c>
      <c r="E212" s="9" t="s">
        <v>798</v>
      </c>
      <c r="F212" s="21">
        <v>43.32</v>
      </c>
      <c r="G212" s="18">
        <v>10.17</v>
      </c>
      <c r="H212" s="16">
        <f t="shared" ref="H212:H224" si="13">ROUND(F212*G212,2)</f>
        <v>440.56</v>
      </c>
    </row>
    <row r="213" spans="1:8">
      <c r="A213" s="9" t="s">
        <v>406</v>
      </c>
      <c r="B213" s="9">
        <v>73599</v>
      </c>
      <c r="C213" s="9" t="s">
        <v>730</v>
      </c>
      <c r="D213" s="10" t="s">
        <v>134</v>
      </c>
      <c r="E213" s="9" t="s">
        <v>800</v>
      </c>
      <c r="F213" s="21">
        <v>171.58</v>
      </c>
      <c r="G213" s="18">
        <v>8.16</v>
      </c>
      <c r="H213" s="16">
        <f t="shared" si="13"/>
        <v>1400.09</v>
      </c>
    </row>
    <row r="214" spans="1:8" ht="25.5">
      <c r="A214" s="9" t="s">
        <v>407</v>
      </c>
      <c r="B214" s="9" t="s">
        <v>565</v>
      </c>
      <c r="C214" s="9" t="s">
        <v>731</v>
      </c>
      <c r="D214" s="10" t="s">
        <v>566</v>
      </c>
      <c r="E214" s="9" t="s">
        <v>800</v>
      </c>
      <c r="F214" s="21">
        <v>4.5199999999999996</v>
      </c>
      <c r="G214" s="18">
        <v>35.299999999999997</v>
      </c>
      <c r="H214" s="16">
        <f t="shared" si="13"/>
        <v>159.56</v>
      </c>
    </row>
    <row r="215" spans="1:8" ht="25.5">
      <c r="A215" s="9" t="s">
        <v>408</v>
      </c>
      <c r="B215" s="9" t="s">
        <v>567</v>
      </c>
      <c r="C215" s="9" t="s">
        <v>731</v>
      </c>
      <c r="D215" s="11" t="s">
        <v>568</v>
      </c>
      <c r="E215" s="9" t="s">
        <v>800</v>
      </c>
      <c r="F215" s="21">
        <v>4.5199999999999996</v>
      </c>
      <c r="G215" s="18">
        <v>99.17</v>
      </c>
      <c r="H215" s="16">
        <f t="shared" si="13"/>
        <v>448.25</v>
      </c>
    </row>
    <row r="216" spans="1:8" ht="25.5">
      <c r="A216" s="9" t="s">
        <v>409</v>
      </c>
      <c r="B216" s="9">
        <v>72920</v>
      </c>
      <c r="C216" s="9" t="s">
        <v>730</v>
      </c>
      <c r="D216" s="10" t="s">
        <v>676</v>
      </c>
      <c r="E216" s="9" t="s">
        <v>800</v>
      </c>
      <c r="F216" s="21">
        <v>17.82</v>
      </c>
      <c r="G216" s="18">
        <v>12.55</v>
      </c>
      <c r="H216" s="16">
        <f t="shared" si="13"/>
        <v>223.64</v>
      </c>
    </row>
    <row r="217" spans="1:8">
      <c r="A217" s="9" t="s">
        <v>410</v>
      </c>
      <c r="B217" s="9" t="s">
        <v>569</v>
      </c>
      <c r="C217" s="9" t="s">
        <v>730</v>
      </c>
      <c r="D217" s="10" t="s">
        <v>570</v>
      </c>
      <c r="E217" s="9" t="s">
        <v>800</v>
      </c>
      <c r="F217" s="21">
        <v>162.80000000000004</v>
      </c>
      <c r="G217" s="18">
        <v>1.24</v>
      </c>
      <c r="H217" s="16">
        <f t="shared" si="13"/>
        <v>201.87</v>
      </c>
    </row>
    <row r="218" spans="1:8">
      <c r="A218" s="9" t="s">
        <v>411</v>
      </c>
      <c r="B218" s="9">
        <v>72875</v>
      </c>
      <c r="C218" s="9" t="s">
        <v>730</v>
      </c>
      <c r="D218" s="10" t="s">
        <v>571</v>
      </c>
      <c r="E218" s="9" t="s">
        <v>805</v>
      </c>
      <c r="F218" s="21">
        <v>814</v>
      </c>
      <c r="G218" s="18">
        <v>1.19</v>
      </c>
      <c r="H218" s="16">
        <f t="shared" si="13"/>
        <v>968.66</v>
      </c>
    </row>
    <row r="219" spans="1:8">
      <c r="A219" s="9" t="s">
        <v>412</v>
      </c>
      <c r="B219" s="9">
        <v>6122</v>
      </c>
      <c r="C219" s="9" t="s">
        <v>730</v>
      </c>
      <c r="D219" s="10" t="s">
        <v>124</v>
      </c>
      <c r="E219" s="9" t="s">
        <v>800</v>
      </c>
      <c r="F219" s="21">
        <v>16.649999999999999</v>
      </c>
      <c r="G219" s="18">
        <v>293.61</v>
      </c>
      <c r="H219" s="16">
        <f t="shared" si="13"/>
        <v>4888.6099999999997</v>
      </c>
    </row>
    <row r="220" spans="1:8">
      <c r="A220" s="9" t="s">
        <v>413</v>
      </c>
      <c r="B220" s="9" t="s">
        <v>539</v>
      </c>
      <c r="C220" s="9" t="s">
        <v>730</v>
      </c>
      <c r="D220" s="10" t="s">
        <v>604</v>
      </c>
      <c r="E220" s="9" t="s">
        <v>798</v>
      </c>
      <c r="F220" s="21">
        <v>88.8</v>
      </c>
      <c r="G220" s="18">
        <v>41.05</v>
      </c>
      <c r="H220" s="16">
        <f t="shared" si="13"/>
        <v>3645.24</v>
      </c>
    </row>
    <row r="221" spans="1:8">
      <c r="A221" s="9" t="s">
        <v>414</v>
      </c>
      <c r="B221" s="9" t="s">
        <v>535</v>
      </c>
      <c r="C221" s="9" t="s">
        <v>730</v>
      </c>
      <c r="D221" s="11" t="s">
        <v>536</v>
      </c>
      <c r="E221" s="9" t="s">
        <v>798</v>
      </c>
      <c r="F221" s="18">
        <v>132.72</v>
      </c>
      <c r="G221" s="18">
        <v>55.52</v>
      </c>
      <c r="H221" s="16">
        <f t="shared" si="13"/>
        <v>7368.61</v>
      </c>
    </row>
    <row r="222" spans="1:8">
      <c r="A222" s="9" t="s">
        <v>415</v>
      </c>
      <c r="B222" s="9" t="s">
        <v>537</v>
      </c>
      <c r="C222" s="9" t="s">
        <v>730</v>
      </c>
      <c r="D222" s="11" t="s">
        <v>538</v>
      </c>
      <c r="E222" s="9" t="s">
        <v>802</v>
      </c>
      <c r="F222" s="21">
        <v>884.8</v>
      </c>
      <c r="G222" s="18">
        <v>7.59</v>
      </c>
      <c r="H222" s="16">
        <f t="shared" si="13"/>
        <v>6715.63</v>
      </c>
    </row>
    <row r="223" spans="1:8">
      <c r="A223" s="9" t="s">
        <v>416</v>
      </c>
      <c r="B223" s="9">
        <v>5619</v>
      </c>
      <c r="C223" s="9" t="s">
        <v>730</v>
      </c>
      <c r="D223" s="10" t="s">
        <v>233</v>
      </c>
      <c r="E223" s="9" t="s">
        <v>800</v>
      </c>
      <c r="F223" s="18">
        <v>11.06</v>
      </c>
      <c r="G223" s="18">
        <v>441.47</v>
      </c>
      <c r="H223" s="16">
        <f t="shared" si="13"/>
        <v>4882.66</v>
      </c>
    </row>
    <row r="224" spans="1:8">
      <c r="A224" s="9" t="s">
        <v>417</v>
      </c>
      <c r="B224" s="9" t="s">
        <v>605</v>
      </c>
      <c r="C224" s="9" t="s">
        <v>731</v>
      </c>
      <c r="D224" s="11" t="s">
        <v>606</v>
      </c>
      <c r="E224" s="9" t="s">
        <v>800</v>
      </c>
      <c r="F224" s="18">
        <v>43.86</v>
      </c>
      <c r="G224" s="18">
        <v>111.96</v>
      </c>
      <c r="H224" s="16">
        <f t="shared" si="13"/>
        <v>4910.57</v>
      </c>
    </row>
    <row r="225" spans="1:8">
      <c r="A225" s="7">
        <v>12</v>
      </c>
      <c r="B225" s="7"/>
      <c r="C225" s="7"/>
      <c r="D225" s="33" t="s">
        <v>208</v>
      </c>
      <c r="E225" s="7"/>
      <c r="F225" s="26"/>
      <c r="G225" s="26" t="s">
        <v>281</v>
      </c>
      <c r="H225" s="26">
        <f>SUM(H226:H242)</f>
        <v>10402.68</v>
      </c>
    </row>
    <row r="226" spans="1:8">
      <c r="A226" s="9" t="s">
        <v>424</v>
      </c>
      <c r="B226" s="9" t="s">
        <v>530</v>
      </c>
      <c r="C226" s="9" t="s">
        <v>730</v>
      </c>
      <c r="D226" s="10" t="s">
        <v>531</v>
      </c>
      <c r="E226" s="9" t="s">
        <v>798</v>
      </c>
      <c r="F226" s="18">
        <v>121</v>
      </c>
      <c r="G226" s="18">
        <v>2.08</v>
      </c>
      <c r="H226" s="16">
        <f t="shared" ref="H226:H242" si="14">ROUND(F226*G226,2)</f>
        <v>251.68</v>
      </c>
    </row>
    <row r="227" spans="1:8">
      <c r="A227" s="9" t="s">
        <v>425</v>
      </c>
      <c r="B227" s="9" t="s">
        <v>532</v>
      </c>
      <c r="C227" s="9" t="s">
        <v>730</v>
      </c>
      <c r="D227" s="10" t="s">
        <v>118</v>
      </c>
      <c r="E227" s="9" t="s">
        <v>798</v>
      </c>
      <c r="F227" s="18">
        <v>7.84</v>
      </c>
      <c r="G227" s="18">
        <v>10.17</v>
      </c>
      <c r="H227" s="16">
        <f t="shared" si="14"/>
        <v>79.73</v>
      </c>
    </row>
    <row r="228" spans="1:8">
      <c r="A228" s="9" t="s">
        <v>426</v>
      </c>
      <c r="B228" s="9" t="s">
        <v>533</v>
      </c>
      <c r="C228" s="9" t="s">
        <v>730</v>
      </c>
      <c r="D228" s="10" t="s">
        <v>105</v>
      </c>
      <c r="E228" s="9" t="s">
        <v>800</v>
      </c>
      <c r="F228" s="18">
        <v>2.17</v>
      </c>
      <c r="G228" s="18">
        <v>29.02</v>
      </c>
      <c r="H228" s="16">
        <f t="shared" si="14"/>
        <v>62.97</v>
      </c>
    </row>
    <row r="229" spans="1:8">
      <c r="A229" s="9" t="s">
        <v>427</v>
      </c>
      <c r="B229" s="9" t="s">
        <v>569</v>
      </c>
      <c r="C229" s="9" t="s">
        <v>730</v>
      </c>
      <c r="D229" s="10" t="s">
        <v>570</v>
      </c>
      <c r="E229" s="9" t="s">
        <v>800</v>
      </c>
      <c r="F229" s="21">
        <v>2.17</v>
      </c>
      <c r="G229" s="18">
        <v>1.24</v>
      </c>
      <c r="H229" s="16">
        <f t="shared" si="14"/>
        <v>2.69</v>
      </c>
    </row>
    <row r="230" spans="1:8">
      <c r="A230" s="9" t="s">
        <v>428</v>
      </c>
      <c r="B230" s="9">
        <v>72875</v>
      </c>
      <c r="C230" s="9" t="s">
        <v>730</v>
      </c>
      <c r="D230" s="10" t="s">
        <v>571</v>
      </c>
      <c r="E230" s="9" t="s">
        <v>805</v>
      </c>
      <c r="F230" s="21">
        <v>10.85</v>
      </c>
      <c r="G230" s="18">
        <v>1.19</v>
      </c>
      <c r="H230" s="16">
        <f t="shared" si="14"/>
        <v>12.91</v>
      </c>
    </row>
    <row r="231" spans="1:8">
      <c r="A231" s="9" t="s">
        <v>429</v>
      </c>
      <c r="B231" s="9" t="s">
        <v>774</v>
      </c>
      <c r="C231" s="9" t="s">
        <v>730</v>
      </c>
      <c r="D231" s="14" t="s">
        <v>775</v>
      </c>
      <c r="E231" s="9" t="s">
        <v>800</v>
      </c>
      <c r="F231" s="15">
        <v>2.79</v>
      </c>
      <c r="G231" s="15">
        <v>390.48</v>
      </c>
      <c r="H231" s="16">
        <f t="shared" si="14"/>
        <v>1089.44</v>
      </c>
    </row>
    <row r="232" spans="1:8">
      <c r="A232" s="9" t="s">
        <v>430</v>
      </c>
      <c r="B232" s="9" t="s">
        <v>776</v>
      </c>
      <c r="C232" s="9" t="s">
        <v>730</v>
      </c>
      <c r="D232" s="14" t="s">
        <v>777</v>
      </c>
      <c r="E232" s="9" t="s">
        <v>800</v>
      </c>
      <c r="F232" s="15">
        <v>2.79</v>
      </c>
      <c r="G232" s="15">
        <v>70</v>
      </c>
      <c r="H232" s="16">
        <f t="shared" si="14"/>
        <v>195.3</v>
      </c>
    </row>
    <row r="233" spans="1:8">
      <c r="A233" s="9" t="s">
        <v>431</v>
      </c>
      <c r="B233" s="9" t="s">
        <v>537</v>
      </c>
      <c r="C233" s="9" t="s">
        <v>730</v>
      </c>
      <c r="D233" s="14" t="s">
        <v>538</v>
      </c>
      <c r="E233" s="9" t="s">
        <v>802</v>
      </c>
      <c r="F233" s="15">
        <v>223.2</v>
      </c>
      <c r="G233" s="15">
        <v>7.59</v>
      </c>
      <c r="H233" s="16">
        <f t="shared" si="14"/>
        <v>1694.09</v>
      </c>
    </row>
    <row r="234" spans="1:8">
      <c r="A234" s="9" t="s">
        <v>432</v>
      </c>
      <c r="B234" s="9" t="s">
        <v>535</v>
      </c>
      <c r="C234" s="9" t="s">
        <v>730</v>
      </c>
      <c r="D234" s="14" t="s">
        <v>536</v>
      </c>
      <c r="E234" s="9" t="s">
        <v>798</v>
      </c>
      <c r="F234" s="15">
        <v>3.8</v>
      </c>
      <c r="G234" s="15">
        <v>55.52</v>
      </c>
      <c r="H234" s="16">
        <f t="shared" si="14"/>
        <v>210.98</v>
      </c>
    </row>
    <row r="235" spans="1:8">
      <c r="A235" s="9" t="s">
        <v>433</v>
      </c>
      <c r="B235" s="9" t="s">
        <v>610</v>
      </c>
      <c r="C235" s="9" t="s">
        <v>731</v>
      </c>
      <c r="D235" s="14" t="s">
        <v>611</v>
      </c>
      <c r="E235" s="9" t="s">
        <v>798</v>
      </c>
      <c r="F235" s="18">
        <v>7.84</v>
      </c>
      <c r="G235" s="18">
        <v>76.489999999999995</v>
      </c>
      <c r="H235" s="16">
        <f t="shared" si="14"/>
        <v>599.67999999999995</v>
      </c>
    </row>
    <row r="236" spans="1:8">
      <c r="A236" s="9" t="s">
        <v>434</v>
      </c>
      <c r="B236" s="9" t="s">
        <v>612</v>
      </c>
      <c r="C236" s="9" t="s">
        <v>731</v>
      </c>
      <c r="D236" s="14" t="s">
        <v>128</v>
      </c>
      <c r="E236" s="9" t="s">
        <v>806</v>
      </c>
      <c r="F236" s="17">
        <v>3.6</v>
      </c>
      <c r="G236" s="18">
        <v>111.53</v>
      </c>
      <c r="H236" s="16">
        <f t="shared" si="14"/>
        <v>401.51</v>
      </c>
    </row>
    <row r="237" spans="1:8">
      <c r="A237" s="9" t="s">
        <v>435</v>
      </c>
      <c r="B237" s="9" t="s">
        <v>613</v>
      </c>
      <c r="C237" s="9" t="s">
        <v>731</v>
      </c>
      <c r="D237" s="14" t="s">
        <v>614</v>
      </c>
      <c r="E237" s="9" t="s">
        <v>804</v>
      </c>
      <c r="F237" s="21">
        <v>2250</v>
      </c>
      <c r="G237" s="18">
        <v>1.4</v>
      </c>
      <c r="H237" s="16">
        <f t="shared" si="14"/>
        <v>3150</v>
      </c>
    </row>
    <row r="238" spans="1:8" ht="25.5">
      <c r="A238" s="9" t="s">
        <v>436</v>
      </c>
      <c r="B238" s="9" t="s">
        <v>563</v>
      </c>
      <c r="C238" s="9" t="s">
        <v>730</v>
      </c>
      <c r="D238" s="25" t="s">
        <v>126</v>
      </c>
      <c r="E238" s="9" t="s">
        <v>801</v>
      </c>
      <c r="F238" s="18">
        <v>40</v>
      </c>
      <c r="G238" s="18">
        <v>33.72</v>
      </c>
      <c r="H238" s="16">
        <f t="shared" si="14"/>
        <v>1348.8</v>
      </c>
    </row>
    <row r="239" spans="1:8">
      <c r="A239" s="9" t="s">
        <v>437</v>
      </c>
      <c r="B239" s="9" t="s">
        <v>707</v>
      </c>
      <c r="C239" s="9" t="s">
        <v>730</v>
      </c>
      <c r="D239" s="10" t="s">
        <v>708</v>
      </c>
      <c r="E239" s="9" t="s">
        <v>799</v>
      </c>
      <c r="F239" s="27">
        <v>1</v>
      </c>
      <c r="G239" s="18">
        <v>944.59</v>
      </c>
      <c r="H239" s="16">
        <f t="shared" si="14"/>
        <v>944.59</v>
      </c>
    </row>
    <row r="240" spans="1:8">
      <c r="A240" s="9" t="s">
        <v>519</v>
      </c>
      <c r="B240" s="9" t="s">
        <v>615</v>
      </c>
      <c r="C240" s="9" t="s">
        <v>731</v>
      </c>
      <c r="D240" s="10" t="s">
        <v>135</v>
      </c>
      <c r="E240" s="9" t="s">
        <v>799</v>
      </c>
      <c r="F240" s="18">
        <v>1</v>
      </c>
      <c r="G240" s="18">
        <v>275.38</v>
      </c>
      <c r="H240" s="16">
        <f t="shared" si="14"/>
        <v>275.38</v>
      </c>
    </row>
    <row r="241" spans="1:8">
      <c r="A241" s="9" t="s">
        <v>520</v>
      </c>
      <c r="B241" s="9" t="s">
        <v>616</v>
      </c>
      <c r="C241" s="9" t="s">
        <v>731</v>
      </c>
      <c r="D241" s="14" t="s">
        <v>28</v>
      </c>
      <c r="E241" s="9" t="s">
        <v>798</v>
      </c>
      <c r="F241" s="18">
        <v>1</v>
      </c>
      <c r="G241" s="18">
        <v>72.5</v>
      </c>
      <c r="H241" s="16">
        <f t="shared" si="14"/>
        <v>72.5</v>
      </c>
    </row>
    <row r="242" spans="1:8">
      <c r="A242" s="9" t="s">
        <v>521</v>
      </c>
      <c r="B242" s="9">
        <v>9537</v>
      </c>
      <c r="C242" s="9" t="s">
        <v>730</v>
      </c>
      <c r="D242" s="14" t="s">
        <v>133</v>
      </c>
      <c r="E242" s="9" t="s">
        <v>798</v>
      </c>
      <c r="F242" s="18">
        <v>7.84</v>
      </c>
      <c r="G242" s="18">
        <v>1.33</v>
      </c>
      <c r="H242" s="16">
        <f t="shared" si="14"/>
        <v>10.43</v>
      </c>
    </row>
    <row r="243" spans="1:8">
      <c r="A243" s="7">
        <v>13</v>
      </c>
      <c r="B243" s="7"/>
      <c r="C243" s="7"/>
      <c r="D243" s="33" t="s">
        <v>260</v>
      </c>
      <c r="E243" s="7"/>
      <c r="F243" s="26"/>
      <c r="G243" s="26" t="s">
        <v>281</v>
      </c>
      <c r="H243" s="26">
        <f>SUM(H244:H257)</f>
        <v>14691.05</v>
      </c>
    </row>
    <row r="244" spans="1:8">
      <c r="A244" s="9" t="s">
        <v>438</v>
      </c>
      <c r="B244" s="9" t="s">
        <v>532</v>
      </c>
      <c r="C244" s="9" t="s">
        <v>730</v>
      </c>
      <c r="D244" s="10" t="s">
        <v>118</v>
      </c>
      <c r="E244" s="9" t="s">
        <v>798</v>
      </c>
      <c r="F244" s="18">
        <v>12.96</v>
      </c>
      <c r="G244" s="18">
        <v>10.17</v>
      </c>
      <c r="H244" s="16">
        <f t="shared" ref="H244:H257" si="15">ROUND(F244*G244,2)</f>
        <v>131.80000000000001</v>
      </c>
    </row>
    <row r="245" spans="1:8">
      <c r="A245" s="9" t="s">
        <v>439</v>
      </c>
      <c r="B245" s="9" t="s">
        <v>533</v>
      </c>
      <c r="C245" s="9" t="s">
        <v>730</v>
      </c>
      <c r="D245" s="10" t="s">
        <v>105</v>
      </c>
      <c r="E245" s="9" t="s">
        <v>800</v>
      </c>
      <c r="F245" s="18">
        <v>4.0599999999999996</v>
      </c>
      <c r="G245" s="18">
        <v>29.02</v>
      </c>
      <c r="H245" s="16">
        <f t="shared" si="15"/>
        <v>117.82</v>
      </c>
    </row>
    <row r="246" spans="1:8">
      <c r="A246" s="9" t="s">
        <v>440</v>
      </c>
      <c r="B246" s="9" t="s">
        <v>569</v>
      </c>
      <c r="C246" s="9" t="s">
        <v>730</v>
      </c>
      <c r="D246" s="10" t="s">
        <v>570</v>
      </c>
      <c r="E246" s="9" t="s">
        <v>800</v>
      </c>
      <c r="F246" s="21">
        <v>4.0599999999999996</v>
      </c>
      <c r="G246" s="18">
        <v>1.24</v>
      </c>
      <c r="H246" s="16">
        <f t="shared" si="15"/>
        <v>5.03</v>
      </c>
    </row>
    <row r="247" spans="1:8">
      <c r="A247" s="9" t="s">
        <v>441</v>
      </c>
      <c r="B247" s="9">
        <v>72875</v>
      </c>
      <c r="C247" s="9" t="s">
        <v>730</v>
      </c>
      <c r="D247" s="10" t="s">
        <v>571</v>
      </c>
      <c r="E247" s="9" t="s">
        <v>805</v>
      </c>
      <c r="F247" s="21">
        <v>20.299999999999997</v>
      </c>
      <c r="G247" s="18">
        <v>1.19</v>
      </c>
      <c r="H247" s="16">
        <f t="shared" si="15"/>
        <v>24.16</v>
      </c>
    </row>
    <row r="248" spans="1:8">
      <c r="A248" s="9" t="s">
        <v>442</v>
      </c>
      <c r="B248" s="9" t="s">
        <v>774</v>
      </c>
      <c r="C248" s="9" t="s">
        <v>730</v>
      </c>
      <c r="D248" s="14" t="s">
        <v>775</v>
      </c>
      <c r="E248" s="9" t="s">
        <v>800</v>
      </c>
      <c r="F248" s="15">
        <v>8.4700000000000006</v>
      </c>
      <c r="G248" s="15">
        <v>390.48</v>
      </c>
      <c r="H248" s="16">
        <f t="shared" si="15"/>
        <v>3307.37</v>
      </c>
    </row>
    <row r="249" spans="1:8">
      <c r="A249" s="9" t="s">
        <v>443</v>
      </c>
      <c r="B249" s="9" t="s">
        <v>776</v>
      </c>
      <c r="C249" s="9" t="s">
        <v>730</v>
      </c>
      <c r="D249" s="14" t="s">
        <v>777</v>
      </c>
      <c r="E249" s="9" t="s">
        <v>800</v>
      </c>
      <c r="F249" s="15">
        <v>8.4700000000000006</v>
      </c>
      <c r="G249" s="15">
        <v>70</v>
      </c>
      <c r="H249" s="16">
        <f t="shared" si="15"/>
        <v>592.9</v>
      </c>
    </row>
    <row r="250" spans="1:8">
      <c r="A250" s="9" t="s">
        <v>444</v>
      </c>
      <c r="B250" s="9" t="s">
        <v>537</v>
      </c>
      <c r="C250" s="9" t="s">
        <v>730</v>
      </c>
      <c r="D250" s="14" t="s">
        <v>538</v>
      </c>
      <c r="E250" s="9" t="s">
        <v>802</v>
      </c>
      <c r="F250" s="15">
        <v>677.6</v>
      </c>
      <c r="G250" s="15">
        <v>7.59</v>
      </c>
      <c r="H250" s="16">
        <f t="shared" si="15"/>
        <v>5142.9799999999996</v>
      </c>
    </row>
    <row r="251" spans="1:8">
      <c r="A251" s="9" t="s">
        <v>445</v>
      </c>
      <c r="B251" s="9" t="s">
        <v>535</v>
      </c>
      <c r="C251" s="9" t="s">
        <v>730</v>
      </c>
      <c r="D251" s="14" t="s">
        <v>536</v>
      </c>
      <c r="E251" s="9" t="s">
        <v>798</v>
      </c>
      <c r="F251" s="15">
        <v>6.24</v>
      </c>
      <c r="G251" s="15">
        <v>55.52</v>
      </c>
      <c r="H251" s="16">
        <f t="shared" si="15"/>
        <v>346.44</v>
      </c>
    </row>
    <row r="252" spans="1:8">
      <c r="A252" s="9" t="s">
        <v>446</v>
      </c>
      <c r="B252" s="9" t="s">
        <v>610</v>
      </c>
      <c r="C252" s="9" t="s">
        <v>731</v>
      </c>
      <c r="D252" s="11" t="s">
        <v>611</v>
      </c>
      <c r="E252" s="9" t="s">
        <v>798</v>
      </c>
      <c r="F252" s="18">
        <v>12.96</v>
      </c>
      <c r="G252" s="18">
        <v>76.489999999999995</v>
      </c>
      <c r="H252" s="16">
        <f t="shared" si="15"/>
        <v>991.31</v>
      </c>
    </row>
    <row r="253" spans="1:8">
      <c r="A253" s="9" t="s">
        <v>447</v>
      </c>
      <c r="B253" s="9" t="s">
        <v>612</v>
      </c>
      <c r="C253" s="9" t="s">
        <v>731</v>
      </c>
      <c r="D253" s="11" t="s">
        <v>128</v>
      </c>
      <c r="E253" s="9" t="s">
        <v>806</v>
      </c>
      <c r="F253" s="20">
        <v>4</v>
      </c>
      <c r="G253" s="18">
        <v>111.53</v>
      </c>
      <c r="H253" s="16">
        <f t="shared" si="15"/>
        <v>446.12</v>
      </c>
    </row>
    <row r="254" spans="1:8">
      <c r="A254" s="9" t="s">
        <v>448</v>
      </c>
      <c r="B254" s="9" t="s">
        <v>613</v>
      </c>
      <c r="C254" s="9" t="s">
        <v>731</v>
      </c>
      <c r="D254" s="11" t="s">
        <v>614</v>
      </c>
      <c r="E254" s="9" t="s">
        <v>804</v>
      </c>
      <c r="F254" s="21">
        <v>2300</v>
      </c>
      <c r="G254" s="18">
        <v>1.4</v>
      </c>
      <c r="H254" s="16">
        <f t="shared" si="15"/>
        <v>3220</v>
      </c>
    </row>
    <row r="255" spans="1:8">
      <c r="A255" s="9" t="s">
        <v>778</v>
      </c>
      <c r="B255" s="9" t="s">
        <v>615</v>
      </c>
      <c r="C255" s="9" t="s">
        <v>731</v>
      </c>
      <c r="D255" s="10" t="s">
        <v>135</v>
      </c>
      <c r="E255" s="9" t="s">
        <v>799</v>
      </c>
      <c r="F255" s="18">
        <v>1</v>
      </c>
      <c r="G255" s="18">
        <v>275.38</v>
      </c>
      <c r="H255" s="16">
        <f t="shared" si="15"/>
        <v>275.38</v>
      </c>
    </row>
    <row r="256" spans="1:8">
      <c r="A256" s="9" t="s">
        <v>779</v>
      </c>
      <c r="B256" s="9" t="s">
        <v>616</v>
      </c>
      <c r="C256" s="9" t="s">
        <v>731</v>
      </c>
      <c r="D256" s="11" t="s">
        <v>28</v>
      </c>
      <c r="E256" s="9" t="s">
        <v>798</v>
      </c>
      <c r="F256" s="18">
        <v>1</v>
      </c>
      <c r="G256" s="18">
        <v>72.5</v>
      </c>
      <c r="H256" s="16">
        <f t="shared" si="15"/>
        <v>72.5</v>
      </c>
    </row>
    <row r="257" spans="1:8">
      <c r="A257" s="9" t="s">
        <v>780</v>
      </c>
      <c r="B257" s="9">
        <v>9537</v>
      </c>
      <c r="C257" s="9" t="s">
        <v>730</v>
      </c>
      <c r="D257" s="10" t="s">
        <v>133</v>
      </c>
      <c r="E257" s="9" t="s">
        <v>798</v>
      </c>
      <c r="F257" s="18">
        <v>12.96</v>
      </c>
      <c r="G257" s="18">
        <v>1.33</v>
      </c>
      <c r="H257" s="16">
        <f t="shared" si="15"/>
        <v>17.239999999999998</v>
      </c>
    </row>
    <row r="258" spans="1:8">
      <c r="A258" s="7">
        <v>14</v>
      </c>
      <c r="B258" s="7"/>
      <c r="C258" s="7"/>
      <c r="D258" s="33" t="s">
        <v>259</v>
      </c>
      <c r="E258" s="7"/>
      <c r="F258" s="26"/>
      <c r="G258" s="26" t="s">
        <v>281</v>
      </c>
      <c r="H258" s="26">
        <f>SUM(H259:H278)</f>
        <v>78682.66</v>
      </c>
    </row>
    <row r="259" spans="1:8">
      <c r="A259" s="9" t="s">
        <v>449</v>
      </c>
      <c r="B259" s="9">
        <v>73610</v>
      </c>
      <c r="C259" s="9" t="s">
        <v>730</v>
      </c>
      <c r="D259" s="10" t="s">
        <v>129</v>
      </c>
      <c r="E259" s="9" t="s">
        <v>801</v>
      </c>
      <c r="F259" s="21">
        <v>2163</v>
      </c>
      <c r="G259" s="18">
        <v>0.51</v>
      </c>
      <c r="H259" s="16">
        <f t="shared" ref="H259:H278" si="16">ROUND(F259*G259,2)</f>
        <v>1103.1300000000001</v>
      </c>
    </row>
    <row r="260" spans="1:8">
      <c r="A260" s="9" t="s">
        <v>450</v>
      </c>
      <c r="B260" s="9" t="s">
        <v>533</v>
      </c>
      <c r="C260" s="9" t="s">
        <v>730</v>
      </c>
      <c r="D260" s="10" t="s">
        <v>105</v>
      </c>
      <c r="E260" s="9" t="s">
        <v>800</v>
      </c>
      <c r="F260" s="21">
        <v>96.2</v>
      </c>
      <c r="G260" s="18">
        <v>29.02</v>
      </c>
      <c r="H260" s="16">
        <f t="shared" si="16"/>
        <v>2791.72</v>
      </c>
    </row>
    <row r="261" spans="1:8">
      <c r="A261" s="9" t="s">
        <v>451</v>
      </c>
      <c r="B261" s="9">
        <v>73599</v>
      </c>
      <c r="C261" s="9" t="s">
        <v>730</v>
      </c>
      <c r="D261" s="10" t="s">
        <v>134</v>
      </c>
      <c r="E261" s="9" t="s">
        <v>800</v>
      </c>
      <c r="F261" s="21">
        <v>1109.49</v>
      </c>
      <c r="G261" s="18">
        <v>8.16</v>
      </c>
      <c r="H261" s="16">
        <f t="shared" si="16"/>
        <v>9053.44</v>
      </c>
    </row>
    <row r="262" spans="1:8" ht="25.5">
      <c r="A262" s="9" t="s">
        <v>452</v>
      </c>
      <c r="B262" s="9" t="s">
        <v>565</v>
      </c>
      <c r="C262" s="9" t="s">
        <v>731</v>
      </c>
      <c r="D262" s="10" t="s">
        <v>566</v>
      </c>
      <c r="E262" s="9" t="s">
        <v>800</v>
      </c>
      <c r="F262" s="21">
        <v>6.4</v>
      </c>
      <c r="G262" s="18">
        <v>35.299999999999997</v>
      </c>
      <c r="H262" s="16">
        <f t="shared" si="16"/>
        <v>225.92</v>
      </c>
    </row>
    <row r="263" spans="1:8" ht="25.5">
      <c r="A263" s="9" t="s">
        <v>453</v>
      </c>
      <c r="B263" s="9" t="s">
        <v>567</v>
      </c>
      <c r="C263" s="9" t="s">
        <v>731</v>
      </c>
      <c r="D263" s="10" t="s">
        <v>568</v>
      </c>
      <c r="E263" s="9" t="s">
        <v>800</v>
      </c>
      <c r="F263" s="21">
        <v>6.3999999999999986</v>
      </c>
      <c r="G263" s="18">
        <v>99.17</v>
      </c>
      <c r="H263" s="16">
        <f t="shared" si="16"/>
        <v>634.69000000000005</v>
      </c>
    </row>
    <row r="264" spans="1:8">
      <c r="A264" s="9" t="s">
        <v>454</v>
      </c>
      <c r="B264" s="9" t="s">
        <v>569</v>
      </c>
      <c r="C264" s="9" t="s">
        <v>730</v>
      </c>
      <c r="D264" s="10" t="s">
        <v>570</v>
      </c>
      <c r="E264" s="9" t="s">
        <v>800</v>
      </c>
      <c r="F264" s="21">
        <v>306.58999999999997</v>
      </c>
      <c r="G264" s="18">
        <v>1.24</v>
      </c>
      <c r="H264" s="16">
        <f t="shared" si="16"/>
        <v>380.17</v>
      </c>
    </row>
    <row r="265" spans="1:8">
      <c r="A265" s="9" t="s">
        <v>455</v>
      </c>
      <c r="B265" s="9">
        <v>72875</v>
      </c>
      <c r="C265" s="9" t="s">
        <v>730</v>
      </c>
      <c r="D265" s="11" t="s">
        <v>571</v>
      </c>
      <c r="E265" s="9" t="s">
        <v>805</v>
      </c>
      <c r="F265" s="21">
        <v>1532.96</v>
      </c>
      <c r="G265" s="18">
        <v>1.19</v>
      </c>
      <c r="H265" s="16">
        <f t="shared" si="16"/>
        <v>1824.22</v>
      </c>
    </row>
    <row r="266" spans="1:8">
      <c r="A266" s="9" t="s">
        <v>456</v>
      </c>
      <c r="B266" s="9">
        <v>73733</v>
      </c>
      <c r="C266" s="9" t="s">
        <v>730</v>
      </c>
      <c r="D266" s="11" t="s">
        <v>617</v>
      </c>
      <c r="E266" s="9" t="s">
        <v>798</v>
      </c>
      <c r="F266" s="21">
        <v>1205.3999999999999</v>
      </c>
      <c r="G266" s="18">
        <v>2.79</v>
      </c>
      <c r="H266" s="16">
        <f t="shared" si="16"/>
        <v>3363.07</v>
      </c>
    </row>
    <row r="267" spans="1:8">
      <c r="A267" s="9" t="s">
        <v>693</v>
      </c>
      <c r="B267" s="9">
        <v>73615</v>
      </c>
      <c r="C267" s="9" t="s">
        <v>730</v>
      </c>
      <c r="D267" s="10" t="s">
        <v>137</v>
      </c>
      <c r="E267" s="9" t="s">
        <v>800</v>
      </c>
      <c r="F267" s="21">
        <v>299.56</v>
      </c>
      <c r="G267" s="18">
        <v>89.32</v>
      </c>
      <c r="H267" s="16">
        <f t="shared" si="16"/>
        <v>26756.7</v>
      </c>
    </row>
    <row r="268" spans="1:8" ht="25.5">
      <c r="A268" s="9" t="s">
        <v>694</v>
      </c>
      <c r="B268" s="9">
        <v>72920</v>
      </c>
      <c r="C268" s="9" t="s">
        <v>730</v>
      </c>
      <c r="D268" s="10" t="s">
        <v>676</v>
      </c>
      <c r="E268" s="9" t="s">
        <v>800</v>
      </c>
      <c r="F268" s="21">
        <v>911.9</v>
      </c>
      <c r="G268" s="18">
        <v>12.55</v>
      </c>
      <c r="H268" s="16">
        <f t="shared" si="16"/>
        <v>11444.35</v>
      </c>
    </row>
    <row r="269" spans="1:8">
      <c r="A269" s="9" t="s">
        <v>695</v>
      </c>
      <c r="B269" s="9" t="s">
        <v>573</v>
      </c>
      <c r="C269" s="9" t="s">
        <v>731</v>
      </c>
      <c r="D269" s="11" t="s">
        <v>232</v>
      </c>
      <c r="E269" s="9" t="s">
        <v>801</v>
      </c>
      <c r="F269" s="21">
        <v>2163</v>
      </c>
      <c r="G269" s="18">
        <v>0.19</v>
      </c>
      <c r="H269" s="16">
        <f t="shared" si="16"/>
        <v>410.97</v>
      </c>
    </row>
    <row r="270" spans="1:8">
      <c r="A270" s="9" t="s">
        <v>788</v>
      </c>
      <c r="B270" s="9" t="s">
        <v>657</v>
      </c>
      <c r="C270" s="9" t="s">
        <v>730</v>
      </c>
      <c r="D270" s="10" t="s">
        <v>130</v>
      </c>
      <c r="E270" s="9" t="s">
        <v>801</v>
      </c>
      <c r="F270" s="21">
        <v>1238</v>
      </c>
      <c r="G270" s="18">
        <v>1.07</v>
      </c>
      <c r="H270" s="16">
        <f t="shared" si="16"/>
        <v>1324.66</v>
      </c>
    </row>
    <row r="271" spans="1:8">
      <c r="A271" s="9" t="s">
        <v>696</v>
      </c>
      <c r="B271" s="9" t="s">
        <v>655</v>
      </c>
      <c r="C271" s="9" t="s">
        <v>730</v>
      </c>
      <c r="D271" s="11" t="s">
        <v>225</v>
      </c>
      <c r="E271" s="9" t="s">
        <v>801</v>
      </c>
      <c r="F271" s="20">
        <v>776</v>
      </c>
      <c r="G271" s="18">
        <v>1.45</v>
      </c>
      <c r="H271" s="16">
        <f t="shared" si="16"/>
        <v>1125.2</v>
      </c>
    </row>
    <row r="272" spans="1:8">
      <c r="A272" s="9" t="s">
        <v>789</v>
      </c>
      <c r="B272" s="9" t="s">
        <v>658</v>
      </c>
      <c r="C272" s="9" t="s">
        <v>730</v>
      </c>
      <c r="D272" s="11" t="s">
        <v>226</v>
      </c>
      <c r="E272" s="9" t="s">
        <v>801</v>
      </c>
      <c r="F272" s="20">
        <v>149</v>
      </c>
      <c r="G272" s="18">
        <v>1.82</v>
      </c>
      <c r="H272" s="16">
        <f t="shared" si="16"/>
        <v>271.18</v>
      </c>
    </row>
    <row r="273" spans="1:8" ht="38.25">
      <c r="A273" s="9" t="s">
        <v>457</v>
      </c>
      <c r="B273" s="9">
        <v>73659</v>
      </c>
      <c r="C273" s="9" t="s">
        <v>730</v>
      </c>
      <c r="D273" s="14" t="s">
        <v>620</v>
      </c>
      <c r="E273" s="9" t="s">
        <v>799</v>
      </c>
      <c r="F273" s="13">
        <v>10</v>
      </c>
      <c r="G273" s="18">
        <v>120.48</v>
      </c>
      <c r="H273" s="16">
        <f t="shared" si="16"/>
        <v>1204.8</v>
      </c>
    </row>
    <row r="274" spans="1:8" ht="25.5">
      <c r="A274" s="9" t="s">
        <v>790</v>
      </c>
      <c r="B274" s="9" t="s">
        <v>703</v>
      </c>
      <c r="C274" s="9" t="s">
        <v>731</v>
      </c>
      <c r="D274" s="14" t="s">
        <v>704</v>
      </c>
      <c r="E274" s="9" t="s">
        <v>799</v>
      </c>
      <c r="F274" s="13">
        <v>10</v>
      </c>
      <c r="G274" s="18">
        <v>124.69</v>
      </c>
      <c r="H274" s="16">
        <f t="shared" si="16"/>
        <v>1246.9000000000001</v>
      </c>
    </row>
    <row r="275" spans="1:8">
      <c r="A275" s="9" t="s">
        <v>458</v>
      </c>
      <c r="B275" s="9" t="s">
        <v>618</v>
      </c>
      <c r="C275" s="9" t="s">
        <v>730</v>
      </c>
      <c r="D275" s="14" t="s">
        <v>619</v>
      </c>
      <c r="E275" s="9" t="s">
        <v>799</v>
      </c>
      <c r="F275" s="13">
        <v>10</v>
      </c>
      <c r="G275" s="18">
        <v>105.54</v>
      </c>
      <c r="H275" s="16">
        <f t="shared" si="16"/>
        <v>1055.4000000000001</v>
      </c>
    </row>
    <row r="276" spans="1:8">
      <c r="A276" s="9" t="s">
        <v>459</v>
      </c>
      <c r="B276" s="9">
        <v>73678</v>
      </c>
      <c r="C276" s="9" t="s">
        <v>730</v>
      </c>
      <c r="D276" s="10" t="s">
        <v>106</v>
      </c>
      <c r="E276" s="9" t="s">
        <v>801</v>
      </c>
      <c r="F276" s="21">
        <v>2163</v>
      </c>
      <c r="G276" s="18">
        <v>1.71</v>
      </c>
      <c r="H276" s="16">
        <f t="shared" si="16"/>
        <v>3698.73</v>
      </c>
    </row>
    <row r="277" spans="1:8">
      <c r="A277" s="9" t="s">
        <v>460</v>
      </c>
      <c r="B277" s="9" t="s">
        <v>575</v>
      </c>
      <c r="C277" s="9" t="s">
        <v>731</v>
      </c>
      <c r="D277" s="10" t="s">
        <v>268</v>
      </c>
      <c r="E277" s="9" t="s">
        <v>801</v>
      </c>
      <c r="F277" s="21">
        <v>2163</v>
      </c>
      <c r="G277" s="18">
        <v>4.18</v>
      </c>
      <c r="H277" s="16">
        <f t="shared" si="16"/>
        <v>9041.34</v>
      </c>
    </row>
    <row r="278" spans="1:8">
      <c r="A278" s="9" t="s">
        <v>461</v>
      </c>
      <c r="B278" s="9">
        <v>9537</v>
      </c>
      <c r="C278" s="9" t="s">
        <v>730</v>
      </c>
      <c r="D278" s="10" t="s">
        <v>131</v>
      </c>
      <c r="E278" s="9" t="s">
        <v>798</v>
      </c>
      <c r="F278" s="22">
        <v>1297.8</v>
      </c>
      <c r="G278" s="18">
        <v>1.33</v>
      </c>
      <c r="H278" s="16">
        <f t="shared" si="16"/>
        <v>1726.07</v>
      </c>
    </row>
    <row r="279" spans="1:8">
      <c r="A279" s="7">
        <v>15</v>
      </c>
      <c r="B279" s="7"/>
      <c r="C279" s="7"/>
      <c r="D279" s="33" t="s">
        <v>261</v>
      </c>
      <c r="E279" s="7"/>
      <c r="F279" s="26"/>
      <c r="G279" s="26" t="s">
        <v>281</v>
      </c>
      <c r="H279" s="26">
        <f>SUM(H280:H300)</f>
        <v>329104.03999999998</v>
      </c>
    </row>
    <row r="280" spans="1:8">
      <c r="A280" s="9" t="s">
        <v>462</v>
      </c>
      <c r="B280" s="9">
        <v>73610</v>
      </c>
      <c r="C280" s="9" t="s">
        <v>730</v>
      </c>
      <c r="D280" s="10" t="s">
        <v>129</v>
      </c>
      <c r="E280" s="9" t="s">
        <v>801</v>
      </c>
      <c r="F280" s="21">
        <v>7928</v>
      </c>
      <c r="G280" s="18">
        <v>0.51</v>
      </c>
      <c r="H280" s="16">
        <f t="shared" ref="H280:H300" si="17">ROUND(F280*G280,2)</f>
        <v>4043.28</v>
      </c>
    </row>
    <row r="281" spans="1:8">
      <c r="A281" s="9" t="s">
        <v>463</v>
      </c>
      <c r="B281" s="9" t="s">
        <v>533</v>
      </c>
      <c r="C281" s="9" t="s">
        <v>730</v>
      </c>
      <c r="D281" s="10" t="s">
        <v>105</v>
      </c>
      <c r="E281" s="9" t="s">
        <v>800</v>
      </c>
      <c r="F281" s="21">
        <v>398.46</v>
      </c>
      <c r="G281" s="18">
        <v>29.02</v>
      </c>
      <c r="H281" s="16">
        <f t="shared" si="17"/>
        <v>11563.31</v>
      </c>
    </row>
    <row r="282" spans="1:8">
      <c r="A282" s="9" t="s">
        <v>464</v>
      </c>
      <c r="B282" s="9">
        <v>73599</v>
      </c>
      <c r="C282" s="9" t="s">
        <v>730</v>
      </c>
      <c r="D282" s="10" t="s">
        <v>134</v>
      </c>
      <c r="E282" s="9" t="s">
        <v>800</v>
      </c>
      <c r="F282" s="21">
        <v>4595.88</v>
      </c>
      <c r="G282" s="18">
        <v>8.16</v>
      </c>
      <c r="H282" s="16">
        <f t="shared" si="17"/>
        <v>37502.379999999997</v>
      </c>
    </row>
    <row r="283" spans="1:8" ht="25.5">
      <c r="A283" s="9" t="s">
        <v>465</v>
      </c>
      <c r="B283" s="9" t="s">
        <v>565</v>
      </c>
      <c r="C283" s="9" t="s">
        <v>731</v>
      </c>
      <c r="D283" s="10" t="s">
        <v>566</v>
      </c>
      <c r="E283" s="9" t="s">
        <v>800</v>
      </c>
      <c r="F283" s="21">
        <v>26.5</v>
      </c>
      <c r="G283" s="18">
        <v>35.299999999999997</v>
      </c>
      <c r="H283" s="16">
        <f t="shared" si="17"/>
        <v>935.45</v>
      </c>
    </row>
    <row r="284" spans="1:8" ht="25.5">
      <c r="A284" s="9" t="s">
        <v>466</v>
      </c>
      <c r="B284" s="9" t="s">
        <v>567</v>
      </c>
      <c r="C284" s="9" t="s">
        <v>731</v>
      </c>
      <c r="D284" s="10" t="s">
        <v>568</v>
      </c>
      <c r="E284" s="9" t="s">
        <v>800</v>
      </c>
      <c r="F284" s="21">
        <v>26.5</v>
      </c>
      <c r="G284" s="18">
        <v>99.17</v>
      </c>
      <c r="H284" s="16">
        <f t="shared" si="17"/>
        <v>2628.01</v>
      </c>
    </row>
    <row r="285" spans="1:8">
      <c r="A285" s="9" t="s">
        <v>467</v>
      </c>
      <c r="B285" s="9" t="s">
        <v>569</v>
      </c>
      <c r="C285" s="9" t="s">
        <v>730</v>
      </c>
      <c r="D285" s="10" t="s">
        <v>570</v>
      </c>
      <c r="E285" s="9" t="s">
        <v>800</v>
      </c>
      <c r="F285" s="21">
        <v>1265.81</v>
      </c>
      <c r="G285" s="18">
        <v>1.24</v>
      </c>
      <c r="H285" s="16">
        <f t="shared" si="17"/>
        <v>1569.6</v>
      </c>
    </row>
    <row r="286" spans="1:8">
      <c r="A286" s="9" t="s">
        <v>468</v>
      </c>
      <c r="B286" s="9">
        <v>72875</v>
      </c>
      <c r="C286" s="9" t="s">
        <v>730</v>
      </c>
      <c r="D286" s="11" t="s">
        <v>571</v>
      </c>
      <c r="E286" s="9" t="s">
        <v>805</v>
      </c>
      <c r="F286" s="21">
        <v>6329.0199999999995</v>
      </c>
      <c r="G286" s="18">
        <v>1.19</v>
      </c>
      <c r="H286" s="16">
        <f t="shared" si="17"/>
        <v>7531.53</v>
      </c>
    </row>
    <row r="287" spans="1:8">
      <c r="A287" s="9" t="s">
        <v>469</v>
      </c>
      <c r="B287" s="9">
        <v>73733</v>
      </c>
      <c r="C287" s="9" t="s">
        <v>730</v>
      </c>
      <c r="D287" s="11" t="s">
        <v>617</v>
      </c>
      <c r="E287" s="9" t="s">
        <v>798</v>
      </c>
      <c r="F287" s="21">
        <v>4999.9800000000005</v>
      </c>
      <c r="G287" s="18">
        <v>2.79</v>
      </c>
      <c r="H287" s="16">
        <f t="shared" si="17"/>
        <v>13949.94</v>
      </c>
    </row>
    <row r="288" spans="1:8">
      <c r="A288" s="9" t="s">
        <v>697</v>
      </c>
      <c r="B288" s="9">
        <v>73615</v>
      </c>
      <c r="C288" s="9" t="s">
        <v>730</v>
      </c>
      <c r="D288" s="10" t="s">
        <v>137</v>
      </c>
      <c r="E288" s="9" t="s">
        <v>800</v>
      </c>
      <c r="F288" s="21">
        <v>1240.3099999999997</v>
      </c>
      <c r="G288" s="18">
        <v>89.32</v>
      </c>
      <c r="H288" s="16">
        <f t="shared" si="17"/>
        <v>110784.49</v>
      </c>
    </row>
    <row r="289" spans="1:8" ht="25.5">
      <c r="A289" s="9" t="s">
        <v>698</v>
      </c>
      <c r="B289" s="9">
        <v>72920</v>
      </c>
      <c r="C289" s="9" t="s">
        <v>730</v>
      </c>
      <c r="D289" s="10" t="s">
        <v>676</v>
      </c>
      <c r="E289" s="9" t="s">
        <v>800</v>
      </c>
      <c r="F289" s="21">
        <v>3781.54</v>
      </c>
      <c r="G289" s="18">
        <v>12.55</v>
      </c>
      <c r="H289" s="16">
        <f t="shared" si="17"/>
        <v>47458.33</v>
      </c>
    </row>
    <row r="290" spans="1:8">
      <c r="A290" s="9" t="s">
        <v>699</v>
      </c>
      <c r="B290" s="9" t="s">
        <v>573</v>
      </c>
      <c r="C290" s="9" t="s">
        <v>731</v>
      </c>
      <c r="D290" s="11" t="s">
        <v>232</v>
      </c>
      <c r="E290" s="9" t="s">
        <v>801</v>
      </c>
      <c r="F290" s="21">
        <v>7928</v>
      </c>
      <c r="G290" s="18">
        <v>0.19</v>
      </c>
      <c r="H290" s="16">
        <f t="shared" si="17"/>
        <v>1506.32</v>
      </c>
    </row>
    <row r="291" spans="1:8">
      <c r="A291" s="9" t="s">
        <v>791</v>
      </c>
      <c r="B291" s="9" t="s">
        <v>657</v>
      </c>
      <c r="C291" s="9" t="s">
        <v>730</v>
      </c>
      <c r="D291" s="10" t="s">
        <v>130</v>
      </c>
      <c r="E291" s="9" t="s">
        <v>801</v>
      </c>
      <c r="F291" s="21">
        <v>5867</v>
      </c>
      <c r="G291" s="18">
        <v>1.07</v>
      </c>
      <c r="H291" s="16">
        <f t="shared" si="17"/>
        <v>6277.69</v>
      </c>
    </row>
    <row r="292" spans="1:8">
      <c r="A292" s="9" t="s">
        <v>700</v>
      </c>
      <c r="B292" s="9" t="s">
        <v>655</v>
      </c>
      <c r="C292" s="9" t="s">
        <v>730</v>
      </c>
      <c r="D292" s="11" t="s">
        <v>225</v>
      </c>
      <c r="E292" s="9" t="s">
        <v>801</v>
      </c>
      <c r="F292" s="20">
        <v>937</v>
      </c>
      <c r="G292" s="18">
        <v>1.45</v>
      </c>
      <c r="H292" s="16">
        <f t="shared" si="17"/>
        <v>1358.65</v>
      </c>
    </row>
    <row r="293" spans="1:8">
      <c r="A293" s="9" t="s">
        <v>792</v>
      </c>
      <c r="B293" s="9" t="s">
        <v>658</v>
      </c>
      <c r="C293" s="9" t="s">
        <v>730</v>
      </c>
      <c r="D293" s="11" t="s">
        <v>226</v>
      </c>
      <c r="E293" s="9" t="s">
        <v>801</v>
      </c>
      <c r="F293" s="20">
        <v>1021</v>
      </c>
      <c r="G293" s="18">
        <v>1.82</v>
      </c>
      <c r="H293" s="16">
        <f t="shared" si="17"/>
        <v>1858.22</v>
      </c>
    </row>
    <row r="294" spans="1:8">
      <c r="A294" s="9" t="s">
        <v>470</v>
      </c>
      <c r="B294" s="9" t="s">
        <v>621</v>
      </c>
      <c r="C294" s="9" t="s">
        <v>730</v>
      </c>
      <c r="D294" s="11" t="s">
        <v>231</v>
      </c>
      <c r="E294" s="9" t="s">
        <v>801</v>
      </c>
      <c r="F294" s="20">
        <v>103</v>
      </c>
      <c r="G294" s="18">
        <v>11.28</v>
      </c>
      <c r="H294" s="16">
        <f t="shared" si="17"/>
        <v>1161.8399999999999</v>
      </c>
    </row>
    <row r="295" spans="1:8" ht="38.25">
      <c r="A295" s="9" t="s">
        <v>793</v>
      </c>
      <c r="B295" s="9">
        <v>73659</v>
      </c>
      <c r="C295" s="9" t="s">
        <v>730</v>
      </c>
      <c r="D295" s="14" t="s">
        <v>620</v>
      </c>
      <c r="E295" s="9" t="s">
        <v>799</v>
      </c>
      <c r="F295" s="13">
        <v>74</v>
      </c>
      <c r="G295" s="18">
        <v>120.48</v>
      </c>
      <c r="H295" s="16">
        <f t="shared" si="17"/>
        <v>8915.52</v>
      </c>
    </row>
    <row r="296" spans="1:8" ht="25.5">
      <c r="A296" s="9" t="s">
        <v>471</v>
      </c>
      <c r="B296" s="9" t="s">
        <v>703</v>
      </c>
      <c r="C296" s="9" t="s">
        <v>731</v>
      </c>
      <c r="D296" s="14" t="s">
        <v>704</v>
      </c>
      <c r="E296" s="9" t="s">
        <v>799</v>
      </c>
      <c r="F296" s="13">
        <v>74</v>
      </c>
      <c r="G296" s="18">
        <v>124.69</v>
      </c>
      <c r="H296" s="16">
        <f t="shared" si="17"/>
        <v>9227.06</v>
      </c>
    </row>
    <row r="297" spans="1:8">
      <c r="A297" s="9" t="s">
        <v>794</v>
      </c>
      <c r="B297" s="9" t="s">
        <v>618</v>
      </c>
      <c r="C297" s="9" t="s">
        <v>730</v>
      </c>
      <c r="D297" s="14" t="s">
        <v>619</v>
      </c>
      <c r="E297" s="9" t="s">
        <v>799</v>
      </c>
      <c r="F297" s="13">
        <v>74</v>
      </c>
      <c r="G297" s="18">
        <v>105.54</v>
      </c>
      <c r="H297" s="16">
        <f t="shared" si="17"/>
        <v>7809.96</v>
      </c>
    </row>
    <row r="298" spans="1:8">
      <c r="A298" s="9" t="s">
        <v>472</v>
      </c>
      <c r="B298" s="9">
        <v>73678</v>
      </c>
      <c r="C298" s="9" t="s">
        <v>730</v>
      </c>
      <c r="D298" s="10" t="s">
        <v>106</v>
      </c>
      <c r="E298" s="9" t="s">
        <v>801</v>
      </c>
      <c r="F298" s="21">
        <v>7928</v>
      </c>
      <c r="G298" s="18">
        <v>1.71</v>
      </c>
      <c r="H298" s="16">
        <f t="shared" si="17"/>
        <v>13556.88</v>
      </c>
    </row>
    <row r="299" spans="1:8">
      <c r="A299" s="9" t="s">
        <v>473</v>
      </c>
      <c r="B299" s="9" t="s">
        <v>575</v>
      </c>
      <c r="C299" s="9" t="s">
        <v>731</v>
      </c>
      <c r="D299" s="10" t="s">
        <v>268</v>
      </c>
      <c r="E299" s="9" t="s">
        <v>801</v>
      </c>
      <c r="F299" s="21">
        <v>7928</v>
      </c>
      <c r="G299" s="18">
        <v>4.18</v>
      </c>
      <c r="H299" s="16">
        <f t="shared" si="17"/>
        <v>33139.040000000001</v>
      </c>
    </row>
    <row r="300" spans="1:8">
      <c r="A300" s="9" t="s">
        <v>474</v>
      </c>
      <c r="B300" s="9">
        <v>9537</v>
      </c>
      <c r="C300" s="9" t="s">
        <v>730</v>
      </c>
      <c r="D300" s="10" t="s">
        <v>131</v>
      </c>
      <c r="E300" s="9" t="s">
        <v>798</v>
      </c>
      <c r="F300" s="22">
        <v>4756.8</v>
      </c>
      <c r="G300" s="18">
        <v>1.33</v>
      </c>
      <c r="H300" s="16">
        <f t="shared" si="17"/>
        <v>6326.54</v>
      </c>
    </row>
    <row r="301" spans="1:8">
      <c r="A301" s="9"/>
      <c r="B301" s="9"/>
      <c r="C301" s="9"/>
      <c r="D301" s="9"/>
      <c r="E301" s="9"/>
      <c r="F301" s="18"/>
      <c r="G301" s="26" t="s">
        <v>91</v>
      </c>
      <c r="H301" s="34">
        <f>SUMIF(G9:G300,"subtotal",H9:H300)</f>
        <v>914090.82000000007</v>
      </c>
    </row>
    <row r="302" spans="1:8">
      <c r="F302" s="4"/>
      <c r="G302" s="4"/>
      <c r="H302" s="4"/>
    </row>
    <row r="303" spans="1:8">
      <c r="F303" s="4"/>
      <c r="G303" s="4"/>
      <c r="H303" s="4"/>
    </row>
    <row r="304" spans="1:8">
      <c r="F304" s="4"/>
      <c r="G304" s="4"/>
      <c r="H304" s="4"/>
    </row>
    <row r="305" spans="6:8">
      <c r="F305" s="4"/>
      <c r="G305" s="4"/>
      <c r="H305" s="4"/>
    </row>
    <row r="306" spans="6:8">
      <c r="F306" s="4"/>
      <c r="G306" s="4"/>
      <c r="H306" s="4"/>
    </row>
    <row r="307" spans="6:8">
      <c r="F307" s="4"/>
      <c r="G307" s="4"/>
      <c r="H307" s="4"/>
    </row>
    <row r="308" spans="6:8">
      <c r="F308" s="4"/>
      <c r="G308" s="4"/>
      <c r="H308" s="4"/>
    </row>
    <row r="309" spans="6:8">
      <c r="F309" s="4"/>
      <c r="G309" s="4"/>
      <c r="H309" s="4"/>
    </row>
    <row r="310" spans="6:8">
      <c r="F310" s="4"/>
      <c r="G310" s="4"/>
      <c r="H310" s="4"/>
    </row>
    <row r="311" spans="6:8">
      <c r="F311" s="4"/>
      <c r="G311" s="4"/>
      <c r="H311" s="4"/>
    </row>
    <row r="312" spans="6:8">
      <c r="F312" s="4"/>
      <c r="G312" s="4"/>
      <c r="H312" s="4"/>
    </row>
    <row r="313" spans="6:8">
      <c r="F313" s="4"/>
      <c r="G313" s="4"/>
      <c r="H313" s="4"/>
    </row>
    <row r="314" spans="6:8">
      <c r="F314" s="4"/>
      <c r="G314" s="4"/>
      <c r="H314" s="4"/>
    </row>
    <row r="315" spans="6:8">
      <c r="F315" s="4"/>
      <c r="G315" s="4"/>
      <c r="H315" s="4"/>
    </row>
    <row r="316" spans="6:8">
      <c r="F316" s="4"/>
      <c r="G316" s="4"/>
      <c r="H316" s="4"/>
    </row>
    <row r="317" spans="6:8">
      <c r="F317" s="4"/>
      <c r="G317" s="4"/>
      <c r="H317" s="4"/>
    </row>
    <row r="318" spans="6:8">
      <c r="F318" s="4"/>
      <c r="G318" s="4"/>
      <c r="H318" s="4"/>
    </row>
    <row r="319" spans="6:8">
      <c r="F319" s="4"/>
      <c r="G319" s="4"/>
      <c r="H319" s="4"/>
    </row>
    <row r="320" spans="6:8">
      <c r="F320" s="4"/>
      <c r="G320" s="4"/>
      <c r="H320" s="4"/>
    </row>
    <row r="321" spans="6:8">
      <c r="F321" s="4"/>
      <c r="G321" s="4"/>
      <c r="H321" s="4"/>
    </row>
    <row r="322" spans="6:8">
      <c r="F322" s="4"/>
      <c r="G322" s="4"/>
      <c r="H322" s="4"/>
    </row>
    <row r="323" spans="6:8">
      <c r="F323" s="4"/>
      <c r="G323" s="4"/>
      <c r="H323" s="4"/>
    </row>
    <row r="324" spans="6:8">
      <c r="F324" s="4"/>
      <c r="G324" s="4"/>
      <c r="H324" s="4"/>
    </row>
    <row r="325" spans="6:8">
      <c r="F325" s="4"/>
      <c r="G325" s="4"/>
      <c r="H325" s="4"/>
    </row>
    <row r="326" spans="6:8">
      <c r="F326" s="4"/>
      <c r="G326" s="4"/>
      <c r="H326" s="4"/>
    </row>
    <row r="327" spans="6:8">
      <c r="F327" s="4"/>
      <c r="G327" s="4"/>
      <c r="H327" s="4"/>
    </row>
    <row r="328" spans="6:8">
      <c r="F328" s="4"/>
      <c r="G328" s="4"/>
      <c r="H328" s="4"/>
    </row>
    <row r="329" spans="6:8">
      <c r="F329" s="4"/>
      <c r="G329" s="4"/>
      <c r="H329" s="4"/>
    </row>
    <row r="330" spans="6:8">
      <c r="F330" s="4"/>
      <c r="G330" s="4"/>
      <c r="H330" s="4"/>
    </row>
    <row r="331" spans="6:8">
      <c r="F331" s="4"/>
      <c r="G331" s="4"/>
      <c r="H331" s="4"/>
    </row>
    <row r="332" spans="6:8">
      <c r="F332" s="4"/>
      <c r="G332" s="4"/>
      <c r="H332" s="4"/>
    </row>
    <row r="333" spans="6:8">
      <c r="F333" s="4"/>
      <c r="G333" s="4"/>
      <c r="H333" s="4"/>
    </row>
    <row r="334" spans="6:8">
      <c r="F334" s="4"/>
      <c r="G334" s="4"/>
      <c r="H334" s="4"/>
    </row>
    <row r="335" spans="6:8">
      <c r="F335" s="4"/>
      <c r="G335" s="4"/>
      <c r="H335" s="4"/>
    </row>
    <row r="336" spans="6:8">
      <c r="F336" s="4"/>
      <c r="G336" s="4"/>
      <c r="H336" s="4"/>
    </row>
    <row r="337" spans="6:8">
      <c r="F337" s="4"/>
      <c r="G337" s="4"/>
      <c r="H337" s="4"/>
    </row>
    <row r="338" spans="6:8">
      <c r="F338" s="4"/>
      <c r="G338" s="4"/>
      <c r="H338" s="4"/>
    </row>
    <row r="339" spans="6:8">
      <c r="F339" s="4"/>
      <c r="G339" s="4"/>
      <c r="H339" s="4"/>
    </row>
    <row r="340" spans="6:8">
      <c r="F340" s="4"/>
      <c r="G340" s="4"/>
      <c r="H340" s="4"/>
    </row>
    <row r="341" spans="6:8">
      <c r="F341" s="4"/>
      <c r="G341" s="4"/>
      <c r="H341" s="4"/>
    </row>
    <row r="342" spans="6:8">
      <c r="F342" s="4"/>
      <c r="G342" s="4"/>
      <c r="H342" s="4"/>
    </row>
    <row r="343" spans="6:8">
      <c r="F343" s="4"/>
      <c r="G343" s="4"/>
      <c r="H343" s="4"/>
    </row>
    <row r="344" spans="6:8">
      <c r="F344" s="4"/>
      <c r="G344" s="4"/>
      <c r="H344" s="4"/>
    </row>
    <row r="345" spans="6:8">
      <c r="F345" s="4"/>
      <c r="G345" s="4"/>
      <c r="H345" s="4"/>
    </row>
    <row r="346" spans="6:8">
      <c r="F346" s="4"/>
      <c r="G346" s="4"/>
      <c r="H346" s="4"/>
    </row>
    <row r="347" spans="6:8">
      <c r="F347" s="4"/>
      <c r="G347" s="4"/>
      <c r="H347" s="4"/>
    </row>
    <row r="348" spans="6:8">
      <c r="F348" s="4"/>
      <c r="G348" s="4"/>
      <c r="H348" s="4"/>
    </row>
    <row r="349" spans="6:8">
      <c r="F349" s="4"/>
      <c r="G349" s="4"/>
      <c r="H349" s="4"/>
    </row>
    <row r="350" spans="6:8">
      <c r="F350" s="4"/>
      <c r="G350" s="4"/>
      <c r="H350" s="4"/>
    </row>
    <row r="351" spans="6:8">
      <c r="F351" s="4"/>
      <c r="G351" s="4"/>
      <c r="H351" s="4"/>
    </row>
    <row r="352" spans="6:8">
      <c r="F352" s="4"/>
      <c r="G352" s="4"/>
      <c r="H352" s="4"/>
    </row>
    <row r="353" spans="6:8">
      <c r="F353" s="4"/>
      <c r="G353" s="4"/>
      <c r="H353" s="4"/>
    </row>
    <row r="354" spans="6:8">
      <c r="F354" s="4"/>
      <c r="G354" s="4"/>
      <c r="H354" s="4"/>
    </row>
    <row r="355" spans="6:8">
      <c r="F355" s="4"/>
      <c r="G355" s="4"/>
      <c r="H355" s="4"/>
    </row>
    <row r="356" spans="6:8">
      <c r="F356" s="4"/>
      <c r="G356" s="4"/>
      <c r="H356" s="4"/>
    </row>
    <row r="357" spans="6:8">
      <c r="F357" s="4"/>
      <c r="G357" s="4"/>
      <c r="H357" s="4"/>
    </row>
    <row r="358" spans="6:8">
      <c r="F358" s="4"/>
      <c r="G358" s="4"/>
      <c r="H358" s="4"/>
    </row>
    <row r="359" spans="6:8">
      <c r="F359" s="4"/>
      <c r="G359" s="4"/>
      <c r="H359" s="4"/>
    </row>
    <row r="360" spans="6:8">
      <c r="F360" s="4"/>
      <c r="G360" s="4"/>
      <c r="H360" s="4"/>
    </row>
    <row r="361" spans="6:8">
      <c r="F361" s="4"/>
      <c r="G361" s="4"/>
      <c r="H361" s="4"/>
    </row>
    <row r="362" spans="6:8">
      <c r="F362" s="4"/>
      <c r="G362" s="4"/>
      <c r="H362" s="4"/>
    </row>
    <row r="363" spans="6:8">
      <c r="F363" s="4"/>
      <c r="G363" s="4"/>
      <c r="H363" s="4"/>
    </row>
    <row r="364" spans="6:8">
      <c r="F364" s="4"/>
      <c r="G364" s="4"/>
      <c r="H364" s="4"/>
    </row>
    <row r="365" spans="6:8">
      <c r="F365" s="4"/>
      <c r="G365" s="4"/>
      <c r="H365" s="4"/>
    </row>
    <row r="366" spans="6:8">
      <c r="F366" s="4"/>
      <c r="G366" s="4"/>
      <c r="H366" s="4"/>
    </row>
    <row r="367" spans="6:8">
      <c r="F367" s="4"/>
      <c r="G367" s="4"/>
      <c r="H367" s="4"/>
    </row>
    <row r="368" spans="6:8">
      <c r="F368" s="4"/>
      <c r="G368" s="4"/>
      <c r="H368" s="4"/>
    </row>
    <row r="369" spans="6:8">
      <c r="F369" s="4"/>
      <c r="G369" s="4"/>
      <c r="H369" s="4"/>
    </row>
    <row r="370" spans="6:8">
      <c r="F370" s="4"/>
      <c r="G370" s="4"/>
      <c r="H370" s="4"/>
    </row>
    <row r="371" spans="6:8">
      <c r="F371" s="4"/>
      <c r="G371" s="4"/>
      <c r="H371" s="4"/>
    </row>
    <row r="372" spans="6:8">
      <c r="F372" s="4"/>
      <c r="G372" s="4"/>
      <c r="H372" s="4"/>
    </row>
    <row r="373" spans="6:8">
      <c r="F373" s="4"/>
      <c r="G373" s="4"/>
      <c r="H373" s="4"/>
    </row>
    <row r="374" spans="6:8">
      <c r="F374" s="4"/>
      <c r="G374" s="4"/>
      <c r="H374" s="4"/>
    </row>
    <row r="375" spans="6:8">
      <c r="F375" s="4"/>
      <c r="G375" s="4"/>
      <c r="H375" s="4"/>
    </row>
    <row r="376" spans="6:8">
      <c r="F376" s="4"/>
      <c r="G376" s="4"/>
      <c r="H376" s="4"/>
    </row>
    <row r="377" spans="6:8">
      <c r="F377" s="4"/>
      <c r="G377" s="4"/>
      <c r="H377" s="4"/>
    </row>
    <row r="378" spans="6:8">
      <c r="F378" s="4"/>
      <c r="G378" s="4"/>
      <c r="H378" s="4"/>
    </row>
    <row r="379" spans="6:8">
      <c r="F379" s="4"/>
      <c r="G379" s="4"/>
      <c r="H379" s="4"/>
    </row>
    <row r="380" spans="6:8">
      <c r="F380" s="4"/>
      <c r="G380" s="4"/>
      <c r="H380" s="4"/>
    </row>
    <row r="381" spans="6:8">
      <c r="F381" s="4"/>
      <c r="G381" s="4"/>
      <c r="H381" s="4"/>
    </row>
    <row r="382" spans="6:8">
      <c r="F382" s="4"/>
      <c r="G382" s="4"/>
      <c r="H382" s="4"/>
    </row>
    <row r="383" spans="6:8">
      <c r="F383" s="4"/>
      <c r="G383" s="4"/>
      <c r="H383" s="4"/>
    </row>
    <row r="384" spans="6:8">
      <c r="F384" s="4"/>
      <c r="G384" s="4"/>
      <c r="H384" s="4"/>
    </row>
    <row r="385" spans="6:8">
      <c r="F385" s="4"/>
      <c r="G385" s="4"/>
      <c r="H385" s="4"/>
    </row>
    <row r="386" spans="6:8">
      <c r="F386" s="4"/>
      <c r="G386" s="4"/>
      <c r="H386" s="4"/>
    </row>
    <row r="387" spans="6:8">
      <c r="F387" s="4"/>
      <c r="G387" s="4"/>
      <c r="H387" s="4"/>
    </row>
    <row r="388" spans="6:8">
      <c r="F388" s="4"/>
      <c r="G388" s="4"/>
      <c r="H388" s="4"/>
    </row>
    <row r="389" spans="6:8">
      <c r="F389" s="4"/>
      <c r="G389" s="4"/>
      <c r="H389" s="4"/>
    </row>
    <row r="390" spans="6:8">
      <c r="F390" s="4"/>
      <c r="G390" s="4"/>
      <c r="H390" s="4"/>
    </row>
    <row r="391" spans="6:8">
      <c r="F391" s="4"/>
      <c r="G391" s="4"/>
      <c r="H391" s="4"/>
    </row>
    <row r="392" spans="6:8">
      <c r="F392" s="4"/>
      <c r="G392" s="4"/>
      <c r="H392" s="4"/>
    </row>
    <row r="393" spans="6:8">
      <c r="F393" s="4"/>
      <c r="G393" s="4"/>
      <c r="H393" s="4"/>
    </row>
    <row r="394" spans="6:8">
      <c r="F394" s="4"/>
      <c r="G394" s="4"/>
      <c r="H394" s="4"/>
    </row>
    <row r="395" spans="6:8">
      <c r="F395" s="4"/>
      <c r="G395" s="4"/>
      <c r="H395" s="4"/>
    </row>
    <row r="396" spans="6:8">
      <c r="F396" s="4"/>
      <c r="G396" s="4"/>
      <c r="H396" s="4"/>
    </row>
    <row r="397" spans="6:8">
      <c r="F397" s="4"/>
      <c r="G397" s="4"/>
      <c r="H397" s="4"/>
    </row>
    <row r="398" spans="6:8">
      <c r="F398" s="4"/>
      <c r="G398" s="4"/>
      <c r="H398" s="4"/>
    </row>
    <row r="399" spans="6:8">
      <c r="F399" s="4"/>
      <c r="G399" s="4"/>
      <c r="H399" s="4"/>
    </row>
    <row r="400" spans="6:8">
      <c r="F400" s="4"/>
      <c r="G400" s="4"/>
      <c r="H400" s="4"/>
    </row>
    <row r="401" spans="6:8">
      <c r="F401" s="4"/>
      <c r="G401" s="4"/>
      <c r="H401" s="4"/>
    </row>
    <row r="402" spans="6:8">
      <c r="F402" s="4"/>
      <c r="G402" s="4"/>
      <c r="H402" s="4"/>
    </row>
    <row r="403" spans="6:8">
      <c r="F403" s="4"/>
      <c r="G403" s="4"/>
      <c r="H403" s="4"/>
    </row>
    <row r="404" spans="6:8">
      <c r="F404" s="4"/>
      <c r="G404" s="4"/>
      <c r="H404" s="4"/>
    </row>
    <row r="405" spans="6:8">
      <c r="F405" s="4"/>
      <c r="G405" s="4"/>
      <c r="H405" s="4"/>
    </row>
    <row r="406" spans="6:8">
      <c r="F406" s="4"/>
      <c r="G406" s="4"/>
      <c r="H406" s="4"/>
    </row>
    <row r="407" spans="6:8">
      <c r="F407" s="4"/>
      <c r="G407" s="4"/>
      <c r="H407" s="4"/>
    </row>
    <row r="408" spans="6:8">
      <c r="F408" s="4"/>
      <c r="G408" s="4"/>
      <c r="H408" s="4"/>
    </row>
    <row r="409" spans="6:8">
      <c r="F409" s="4"/>
      <c r="G409" s="4"/>
      <c r="H409" s="4"/>
    </row>
    <row r="410" spans="6:8">
      <c r="F410" s="4"/>
      <c r="G410" s="4"/>
      <c r="H410" s="4"/>
    </row>
    <row r="411" spans="6:8">
      <c r="F411" s="4"/>
      <c r="G411" s="4"/>
      <c r="H411" s="4"/>
    </row>
    <row r="412" spans="6:8">
      <c r="F412" s="4"/>
      <c r="G412" s="4"/>
      <c r="H412" s="4"/>
    </row>
    <row r="413" spans="6:8">
      <c r="F413" s="4"/>
      <c r="G413" s="4"/>
      <c r="H413" s="4"/>
    </row>
    <row r="414" spans="6:8">
      <c r="F414" s="4"/>
      <c r="G414" s="4"/>
      <c r="H414" s="4"/>
    </row>
    <row r="415" spans="6:8">
      <c r="F415" s="4"/>
      <c r="G415" s="4"/>
      <c r="H415" s="4"/>
    </row>
    <row r="416" spans="6:8">
      <c r="F416" s="4"/>
      <c r="G416" s="4"/>
      <c r="H416" s="4"/>
    </row>
    <row r="417" spans="6:8">
      <c r="F417" s="4"/>
      <c r="G417" s="4"/>
      <c r="H417" s="4"/>
    </row>
    <row r="418" spans="6:8">
      <c r="F418" s="4"/>
      <c r="G418" s="4"/>
      <c r="H418" s="4"/>
    </row>
    <row r="419" spans="6:8">
      <c r="F419" s="4"/>
      <c r="G419" s="4"/>
      <c r="H419" s="4"/>
    </row>
    <row r="420" spans="6:8">
      <c r="F420" s="4"/>
      <c r="G420" s="4"/>
      <c r="H420" s="4"/>
    </row>
    <row r="421" spans="6:8">
      <c r="F421" s="4"/>
      <c r="G421" s="4"/>
      <c r="H421" s="4"/>
    </row>
    <row r="422" spans="6:8">
      <c r="F422" s="4"/>
      <c r="G422" s="4"/>
      <c r="H422" s="4"/>
    </row>
    <row r="423" spans="6:8">
      <c r="F423" s="4"/>
      <c r="G423" s="4"/>
      <c r="H423" s="4"/>
    </row>
    <row r="424" spans="6:8">
      <c r="F424" s="4"/>
      <c r="G424" s="4"/>
      <c r="H424" s="4"/>
    </row>
    <row r="425" spans="6:8">
      <c r="F425" s="4"/>
      <c r="G425" s="4"/>
      <c r="H425" s="4"/>
    </row>
    <row r="426" spans="6:8">
      <c r="F426" s="4"/>
      <c r="G426" s="4"/>
      <c r="H426" s="4"/>
    </row>
    <row r="427" spans="6:8">
      <c r="F427" s="4"/>
      <c r="G427" s="4"/>
      <c r="H427" s="4"/>
    </row>
    <row r="428" spans="6:8">
      <c r="F428" s="4"/>
      <c r="G428" s="4"/>
      <c r="H428" s="4"/>
    </row>
    <row r="429" spans="6:8">
      <c r="F429" s="4"/>
      <c r="G429" s="4"/>
      <c r="H429" s="4"/>
    </row>
    <row r="430" spans="6:8">
      <c r="F430" s="4"/>
      <c r="G430" s="4"/>
      <c r="H430" s="4"/>
    </row>
    <row r="431" spans="6:8">
      <c r="F431" s="4"/>
      <c r="G431" s="4"/>
      <c r="H431" s="4"/>
    </row>
    <row r="432" spans="6:8">
      <c r="F432" s="4"/>
      <c r="G432" s="4"/>
      <c r="H432" s="4"/>
    </row>
    <row r="433" spans="6:8">
      <c r="F433" s="4"/>
      <c r="G433" s="4"/>
      <c r="H433" s="4"/>
    </row>
    <row r="434" spans="6:8">
      <c r="F434" s="4"/>
      <c r="G434" s="4"/>
      <c r="H434" s="4"/>
    </row>
    <row r="435" spans="6:8">
      <c r="F435" s="4"/>
      <c r="G435" s="4"/>
      <c r="H435" s="4"/>
    </row>
    <row r="436" spans="6:8">
      <c r="F436" s="4"/>
      <c r="G436" s="4"/>
      <c r="H436" s="4"/>
    </row>
    <row r="437" spans="6:8">
      <c r="F437" s="4"/>
      <c r="G437" s="4"/>
      <c r="H437" s="4"/>
    </row>
    <row r="438" spans="6:8">
      <c r="F438" s="4"/>
      <c r="G438" s="4"/>
      <c r="H438" s="4"/>
    </row>
    <row r="439" spans="6:8">
      <c r="F439" s="4"/>
      <c r="G439" s="4"/>
      <c r="H439" s="4"/>
    </row>
    <row r="440" spans="6:8">
      <c r="F440" s="4"/>
      <c r="G440" s="4"/>
      <c r="H440" s="4"/>
    </row>
    <row r="441" spans="6:8">
      <c r="F441" s="4"/>
      <c r="G441" s="4"/>
      <c r="H441" s="4"/>
    </row>
    <row r="442" spans="6:8">
      <c r="F442" s="4"/>
      <c r="G442" s="4"/>
      <c r="H442" s="4"/>
    </row>
    <row r="443" spans="6:8">
      <c r="F443" s="4"/>
      <c r="G443" s="4"/>
      <c r="H443" s="4"/>
    </row>
    <row r="444" spans="6:8">
      <c r="F444" s="4"/>
      <c r="G444" s="4"/>
      <c r="H444" s="4"/>
    </row>
    <row r="445" spans="6:8">
      <c r="F445" s="4"/>
      <c r="G445" s="4"/>
      <c r="H445" s="4"/>
    </row>
    <row r="446" spans="6:8">
      <c r="F446" s="4"/>
      <c r="G446" s="4"/>
      <c r="H446" s="4"/>
    </row>
    <row r="447" spans="6:8">
      <c r="F447" s="4"/>
      <c r="G447" s="4"/>
      <c r="H447" s="4"/>
    </row>
    <row r="448" spans="6:8">
      <c r="F448" s="4"/>
      <c r="G448" s="4"/>
      <c r="H448" s="4"/>
    </row>
    <row r="449" spans="6:8">
      <c r="F449" s="4"/>
      <c r="G449" s="4"/>
      <c r="H449" s="4"/>
    </row>
    <row r="450" spans="6:8">
      <c r="F450" s="4"/>
      <c r="G450" s="4"/>
      <c r="H450" s="4"/>
    </row>
    <row r="451" spans="6:8">
      <c r="F451" s="4"/>
      <c r="G451" s="4"/>
      <c r="H451" s="4"/>
    </row>
    <row r="452" spans="6:8">
      <c r="F452" s="4"/>
      <c r="G452" s="4"/>
      <c r="H452" s="4"/>
    </row>
    <row r="453" spans="6:8">
      <c r="F453" s="4"/>
      <c r="G453" s="4"/>
      <c r="H453" s="4"/>
    </row>
    <row r="454" spans="6:8">
      <c r="F454" s="4"/>
      <c r="G454" s="4"/>
      <c r="H454" s="4"/>
    </row>
    <row r="455" spans="6:8">
      <c r="F455" s="4"/>
      <c r="G455" s="4"/>
      <c r="H455" s="4"/>
    </row>
    <row r="456" spans="6:8">
      <c r="F456" s="4"/>
      <c r="G456" s="4"/>
      <c r="H456" s="4"/>
    </row>
    <row r="457" spans="6:8">
      <c r="F457" s="4"/>
      <c r="G457" s="4"/>
      <c r="H457" s="4"/>
    </row>
    <row r="458" spans="6:8">
      <c r="F458" s="4"/>
      <c r="G458" s="4"/>
      <c r="H458" s="4"/>
    </row>
    <row r="459" spans="6:8">
      <c r="F459" s="4"/>
      <c r="G459" s="4"/>
      <c r="H459" s="4"/>
    </row>
    <row r="460" spans="6:8">
      <c r="F460" s="4"/>
      <c r="G460" s="4"/>
      <c r="H460" s="4"/>
    </row>
    <row r="461" spans="6:8">
      <c r="F461" s="4"/>
      <c r="G461" s="4"/>
      <c r="H461" s="4"/>
    </row>
    <row r="462" spans="6:8">
      <c r="F462" s="4"/>
      <c r="G462" s="4"/>
      <c r="H462" s="4"/>
    </row>
    <row r="463" spans="6:8">
      <c r="F463" s="4"/>
      <c r="G463" s="4"/>
      <c r="H463" s="4"/>
    </row>
    <row r="464" spans="6:8">
      <c r="F464" s="4"/>
      <c r="G464" s="4"/>
      <c r="H464" s="4"/>
    </row>
    <row r="465" spans="6:8">
      <c r="F465" s="4"/>
      <c r="G465" s="4"/>
      <c r="H465" s="4"/>
    </row>
    <row r="466" spans="6:8">
      <c r="F466" s="4"/>
      <c r="G466" s="4"/>
      <c r="H466" s="4"/>
    </row>
    <row r="467" spans="6:8">
      <c r="F467" s="4"/>
      <c r="G467" s="4"/>
      <c r="H467" s="4"/>
    </row>
    <row r="468" spans="6:8">
      <c r="F468" s="4"/>
      <c r="G468" s="4"/>
      <c r="H468" s="4"/>
    </row>
    <row r="469" spans="6:8">
      <c r="F469" s="4"/>
      <c r="G469" s="4"/>
      <c r="H469" s="4"/>
    </row>
    <row r="470" spans="6:8">
      <c r="F470" s="4"/>
      <c r="G470" s="4"/>
      <c r="H470" s="4"/>
    </row>
    <row r="471" spans="6:8">
      <c r="F471" s="4"/>
      <c r="G471" s="4"/>
      <c r="H471" s="4"/>
    </row>
    <row r="472" spans="6:8">
      <c r="F472" s="4"/>
      <c r="G472" s="4"/>
      <c r="H472" s="4"/>
    </row>
    <row r="473" spans="6:8">
      <c r="F473" s="4"/>
      <c r="G473" s="4"/>
      <c r="H473" s="4"/>
    </row>
    <row r="474" spans="6:8">
      <c r="F474" s="4"/>
      <c r="G474" s="4"/>
      <c r="H474" s="4"/>
    </row>
    <row r="475" spans="6:8">
      <c r="F475" s="4"/>
      <c r="G475" s="4"/>
      <c r="H475" s="4"/>
    </row>
    <row r="476" spans="6:8">
      <c r="F476" s="4"/>
      <c r="G476" s="4"/>
      <c r="H476" s="4"/>
    </row>
    <row r="477" spans="6:8">
      <c r="F477" s="4"/>
      <c r="G477" s="4"/>
      <c r="H477" s="4"/>
    </row>
    <row r="478" spans="6:8">
      <c r="F478" s="4"/>
      <c r="G478" s="4"/>
      <c r="H478" s="4"/>
    </row>
    <row r="479" spans="6:8">
      <c r="F479" s="4"/>
      <c r="G479" s="4"/>
      <c r="H479" s="4"/>
    </row>
    <row r="480" spans="6:8">
      <c r="F480" s="4"/>
      <c r="G480" s="4"/>
      <c r="H480" s="4"/>
    </row>
    <row r="481" spans="6:8">
      <c r="F481" s="4"/>
      <c r="G481" s="4"/>
      <c r="H481" s="4"/>
    </row>
    <row r="482" spans="6:8">
      <c r="F482" s="4"/>
      <c r="G482" s="4"/>
      <c r="H482" s="4"/>
    </row>
    <row r="483" spans="6:8">
      <c r="F483" s="4"/>
      <c r="G483" s="4"/>
      <c r="H483" s="4"/>
    </row>
    <row r="484" spans="6:8">
      <c r="F484" s="4"/>
      <c r="G484" s="4"/>
      <c r="H484" s="4"/>
    </row>
    <row r="485" spans="6:8">
      <c r="F485" s="4"/>
      <c r="G485" s="4"/>
      <c r="H485" s="4"/>
    </row>
    <row r="486" spans="6:8">
      <c r="F486" s="4"/>
      <c r="G486" s="4"/>
      <c r="H486" s="4"/>
    </row>
    <row r="487" spans="6:8">
      <c r="F487" s="4"/>
      <c r="G487" s="4"/>
      <c r="H487" s="4"/>
    </row>
    <row r="488" spans="6:8">
      <c r="F488" s="4"/>
      <c r="G488" s="4"/>
      <c r="H488" s="4"/>
    </row>
    <row r="489" spans="6:8">
      <c r="F489" s="4"/>
      <c r="G489" s="4"/>
      <c r="H489" s="4"/>
    </row>
    <row r="490" spans="6:8">
      <c r="F490" s="4"/>
      <c r="G490" s="4"/>
      <c r="H490" s="4"/>
    </row>
    <row r="491" spans="6:8">
      <c r="F491" s="4"/>
      <c r="G491" s="4"/>
      <c r="H491" s="4"/>
    </row>
    <row r="492" spans="6:8">
      <c r="F492" s="4"/>
      <c r="G492" s="4"/>
      <c r="H492" s="4"/>
    </row>
    <row r="493" spans="6:8">
      <c r="F493" s="4"/>
      <c r="G493" s="4"/>
      <c r="H493" s="4"/>
    </row>
    <row r="494" spans="6:8">
      <c r="F494" s="4"/>
      <c r="G494" s="4"/>
      <c r="H494" s="4"/>
    </row>
    <row r="495" spans="6:8">
      <c r="F495" s="4"/>
      <c r="G495" s="4"/>
      <c r="H495" s="4"/>
    </row>
    <row r="496" spans="6:8">
      <c r="F496" s="4"/>
      <c r="G496" s="4"/>
      <c r="H496" s="4"/>
    </row>
    <row r="497" spans="6:8">
      <c r="F497" s="4"/>
      <c r="G497" s="4"/>
      <c r="H497" s="4"/>
    </row>
    <row r="498" spans="6:8">
      <c r="F498" s="4"/>
      <c r="G498" s="4"/>
      <c r="H498" s="4"/>
    </row>
    <row r="499" spans="6:8">
      <c r="F499" s="4"/>
      <c r="G499" s="4"/>
      <c r="H499" s="4"/>
    </row>
    <row r="500" spans="6:8">
      <c r="F500" s="4"/>
      <c r="G500" s="4"/>
      <c r="H500" s="4"/>
    </row>
    <row r="501" spans="6:8">
      <c r="F501" s="4"/>
      <c r="G501" s="4"/>
      <c r="H501" s="4"/>
    </row>
    <row r="502" spans="6:8">
      <c r="F502" s="4"/>
      <c r="G502" s="4"/>
      <c r="H502" s="4"/>
    </row>
    <row r="503" spans="6:8">
      <c r="F503" s="4"/>
      <c r="G503" s="4"/>
      <c r="H503" s="4"/>
    </row>
    <row r="504" spans="6:8">
      <c r="F504" s="4"/>
      <c r="G504" s="4"/>
      <c r="H504" s="4"/>
    </row>
    <row r="505" spans="6:8">
      <c r="F505" s="4"/>
      <c r="G505" s="4"/>
      <c r="H505" s="4"/>
    </row>
    <row r="506" spans="6:8">
      <c r="F506" s="4"/>
      <c r="G506" s="4"/>
      <c r="H506" s="4"/>
    </row>
    <row r="507" spans="6:8">
      <c r="F507" s="4"/>
      <c r="G507" s="4"/>
      <c r="H507" s="4"/>
    </row>
    <row r="508" spans="6:8">
      <c r="F508" s="4"/>
      <c r="G508" s="4"/>
      <c r="H508" s="4"/>
    </row>
    <row r="509" spans="6:8">
      <c r="F509" s="4"/>
      <c r="G509" s="4"/>
      <c r="H509" s="4"/>
    </row>
    <row r="510" spans="6:8">
      <c r="F510" s="4"/>
      <c r="G510" s="4"/>
      <c r="H510" s="4"/>
    </row>
    <row r="511" spans="6:8">
      <c r="F511" s="4"/>
      <c r="G511" s="4"/>
      <c r="H511" s="4"/>
    </row>
    <row r="512" spans="6:8">
      <c r="F512" s="4"/>
      <c r="G512" s="4"/>
      <c r="H512" s="4"/>
    </row>
    <row r="513" spans="6:8">
      <c r="F513" s="4"/>
      <c r="G513" s="4"/>
      <c r="H513" s="4"/>
    </row>
    <row r="514" spans="6:8">
      <c r="F514" s="4"/>
      <c r="G514" s="4"/>
      <c r="H514" s="4"/>
    </row>
    <row r="515" spans="6:8">
      <c r="F515" s="4"/>
      <c r="G515" s="4"/>
      <c r="H515" s="4"/>
    </row>
    <row r="516" spans="6:8">
      <c r="F516" s="4"/>
      <c r="G516" s="4"/>
      <c r="H516" s="4"/>
    </row>
    <row r="517" spans="6:8">
      <c r="F517" s="4"/>
      <c r="G517" s="4"/>
      <c r="H517" s="4"/>
    </row>
  </sheetData>
  <mergeCells count="5">
    <mergeCell ref="A2:H2"/>
    <mergeCell ref="A4:F6"/>
    <mergeCell ref="G4:H4"/>
    <mergeCell ref="G5:H5"/>
    <mergeCell ref="G6:H6"/>
  </mergeCells>
  <phoneticPr fontId="0" type="noConversion"/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50"/>
  <sheetViews>
    <sheetView zoomScaleSheetLayoutView="50" workbookViewId="0"/>
  </sheetViews>
  <sheetFormatPr defaultRowHeight="12.75"/>
  <cols>
    <col min="1" max="1" width="5.5703125" style="2" bestFit="1" customWidth="1"/>
    <col min="2" max="2" width="8.85546875" style="2" bestFit="1" customWidth="1"/>
    <col min="3" max="3" width="7.85546875" style="2" bestFit="1" customWidth="1"/>
    <col min="4" max="4" width="100.85546875" style="2" customWidth="1"/>
    <col min="5" max="5" width="9.140625" style="2" bestFit="1" customWidth="1"/>
    <col min="6" max="6" width="13.140625" style="2" bestFit="1" customWidth="1"/>
    <col min="7" max="7" width="14.140625" style="2" bestFit="1" customWidth="1"/>
    <col min="8" max="8" width="13.140625" style="2" customWidth="1"/>
    <col min="9" max="16384" width="9.140625" style="2"/>
  </cols>
  <sheetData>
    <row r="1" spans="1:8" ht="64.5" customHeight="1"/>
    <row r="2" spans="1:8" ht="15.75">
      <c r="A2" s="35" t="s">
        <v>283</v>
      </c>
      <c r="B2" s="35"/>
      <c r="C2" s="35"/>
      <c r="D2" s="35"/>
      <c r="E2" s="35"/>
      <c r="F2" s="35"/>
      <c r="G2" s="35"/>
      <c r="H2" s="35"/>
    </row>
    <row r="3" spans="1:8" ht="15.75">
      <c r="A3" s="31"/>
      <c r="B3" s="31"/>
      <c r="C3" s="31"/>
      <c r="D3" s="31"/>
      <c r="E3" s="31"/>
      <c r="F3" s="31"/>
      <c r="G3" s="32"/>
      <c r="H3" s="6"/>
    </row>
    <row r="4" spans="1:8" ht="15.75">
      <c r="A4" s="35" t="s">
        <v>282</v>
      </c>
      <c r="B4" s="35"/>
      <c r="C4" s="35"/>
      <c r="D4" s="35"/>
      <c r="E4" s="35"/>
      <c r="F4" s="35"/>
      <c r="G4" s="35" t="s">
        <v>92</v>
      </c>
      <c r="H4" s="35"/>
    </row>
    <row r="5" spans="1:8" ht="15.75">
      <c r="A5" s="35"/>
      <c r="B5" s="35"/>
      <c r="C5" s="35"/>
      <c r="D5" s="35"/>
      <c r="E5" s="35"/>
      <c r="F5" s="35"/>
      <c r="G5" s="36" t="s">
        <v>211</v>
      </c>
      <c r="H5" s="36"/>
    </row>
    <row r="6" spans="1:8" ht="15.75">
      <c r="A6" s="35"/>
      <c r="B6" s="35"/>
      <c r="C6" s="35"/>
      <c r="D6" s="35"/>
      <c r="E6" s="35"/>
      <c r="F6" s="35"/>
      <c r="G6" s="35" t="s">
        <v>808</v>
      </c>
      <c r="H6" s="35"/>
    </row>
    <row r="8" spans="1:8">
      <c r="A8" s="7" t="s">
        <v>274</v>
      </c>
      <c r="B8" s="7" t="s">
        <v>275</v>
      </c>
      <c r="C8" s="7" t="s">
        <v>729</v>
      </c>
      <c r="D8" s="7" t="s">
        <v>276</v>
      </c>
      <c r="E8" s="7" t="s">
        <v>277</v>
      </c>
      <c r="F8" s="7" t="s">
        <v>278</v>
      </c>
      <c r="G8" s="8" t="s">
        <v>279</v>
      </c>
      <c r="H8" s="8" t="s">
        <v>280</v>
      </c>
    </row>
    <row r="9" spans="1:8">
      <c r="A9" s="7">
        <v>1</v>
      </c>
      <c r="B9" s="7"/>
      <c r="C9" s="7"/>
      <c r="D9" s="33" t="s">
        <v>140</v>
      </c>
      <c r="E9" s="7"/>
      <c r="F9" s="26"/>
      <c r="G9" s="26" t="s">
        <v>281</v>
      </c>
      <c r="H9" s="26">
        <f>SUM(H10:H33)</f>
        <v>28245.870000000003</v>
      </c>
    </row>
    <row r="10" spans="1:8" s="3" customFormat="1">
      <c r="A10" s="9" t="s">
        <v>87</v>
      </c>
      <c r="B10" s="9">
        <v>21016</v>
      </c>
      <c r="C10" s="9" t="s">
        <v>730</v>
      </c>
      <c r="D10" s="11" t="s">
        <v>238</v>
      </c>
      <c r="E10" s="9" t="s">
        <v>801</v>
      </c>
      <c r="F10" s="16">
        <v>1.5</v>
      </c>
      <c r="G10" s="18">
        <v>98.36</v>
      </c>
      <c r="H10" s="13">
        <f t="shared" ref="H10:H31" si="0">ROUND(F10*G10,2)</f>
        <v>147.54</v>
      </c>
    </row>
    <row r="11" spans="1:8" s="3" customFormat="1">
      <c r="A11" s="9" t="s">
        <v>122</v>
      </c>
      <c r="B11" s="9">
        <v>21015</v>
      </c>
      <c r="C11" s="9" t="s">
        <v>730</v>
      </c>
      <c r="D11" s="11" t="s">
        <v>77</v>
      </c>
      <c r="E11" s="9" t="s">
        <v>801</v>
      </c>
      <c r="F11" s="16">
        <v>3</v>
      </c>
      <c r="G11" s="18">
        <v>68.22</v>
      </c>
      <c r="H11" s="13">
        <f t="shared" si="0"/>
        <v>204.66</v>
      </c>
    </row>
    <row r="12" spans="1:8" s="3" customFormat="1">
      <c r="A12" s="9" t="s">
        <v>117</v>
      </c>
      <c r="B12" s="9">
        <v>7696</v>
      </c>
      <c r="C12" s="9" t="s">
        <v>730</v>
      </c>
      <c r="D12" s="11" t="s">
        <v>76</v>
      </c>
      <c r="E12" s="9" t="s">
        <v>801</v>
      </c>
      <c r="F12" s="16">
        <v>1</v>
      </c>
      <c r="G12" s="18">
        <v>46.11</v>
      </c>
      <c r="H12" s="13">
        <f t="shared" si="0"/>
        <v>46.11</v>
      </c>
    </row>
    <row r="13" spans="1:8" s="3" customFormat="1">
      <c r="A13" s="9" t="s">
        <v>139</v>
      </c>
      <c r="B13" s="9" t="s">
        <v>624</v>
      </c>
      <c r="C13" s="9" t="s">
        <v>732</v>
      </c>
      <c r="D13" s="11" t="s">
        <v>234</v>
      </c>
      <c r="E13" s="9" t="s">
        <v>801</v>
      </c>
      <c r="F13" s="16">
        <v>50</v>
      </c>
      <c r="G13" s="18">
        <v>39.58</v>
      </c>
      <c r="H13" s="13">
        <f t="shared" si="0"/>
        <v>1979</v>
      </c>
    </row>
    <row r="14" spans="1:8">
      <c r="A14" s="9" t="s">
        <v>141</v>
      </c>
      <c r="B14" s="9" t="s">
        <v>625</v>
      </c>
      <c r="C14" s="9" t="s">
        <v>732</v>
      </c>
      <c r="D14" s="11" t="s">
        <v>264</v>
      </c>
      <c r="E14" s="9" t="s">
        <v>799</v>
      </c>
      <c r="F14" s="21">
        <v>1</v>
      </c>
      <c r="G14" s="18">
        <v>5238.62</v>
      </c>
      <c r="H14" s="13">
        <f t="shared" si="0"/>
        <v>5238.62</v>
      </c>
    </row>
    <row r="15" spans="1:8">
      <c r="A15" s="9" t="s">
        <v>142</v>
      </c>
      <c r="B15" s="9">
        <v>736</v>
      </c>
      <c r="C15" s="9" t="s">
        <v>730</v>
      </c>
      <c r="D15" s="11" t="s">
        <v>227</v>
      </c>
      <c r="E15" s="9" t="s">
        <v>799</v>
      </c>
      <c r="F15" s="16">
        <v>2</v>
      </c>
      <c r="G15" s="18">
        <v>959.21</v>
      </c>
      <c r="H15" s="13">
        <f t="shared" si="0"/>
        <v>1918.42</v>
      </c>
    </row>
    <row r="16" spans="1:8">
      <c r="A16" s="9" t="s">
        <v>143</v>
      </c>
      <c r="B16" s="9">
        <v>10230</v>
      </c>
      <c r="C16" s="9" t="s">
        <v>730</v>
      </c>
      <c r="D16" s="10" t="s">
        <v>212</v>
      </c>
      <c r="E16" s="9" t="s">
        <v>799</v>
      </c>
      <c r="F16" s="16">
        <v>1</v>
      </c>
      <c r="G16" s="18">
        <v>278.93</v>
      </c>
      <c r="H16" s="13">
        <f t="shared" si="0"/>
        <v>278.93</v>
      </c>
    </row>
    <row r="17" spans="1:8">
      <c r="A17" s="9" t="s">
        <v>145</v>
      </c>
      <c r="B17" s="9">
        <v>6028</v>
      </c>
      <c r="C17" s="9" t="s">
        <v>730</v>
      </c>
      <c r="D17" s="11" t="s">
        <v>159</v>
      </c>
      <c r="E17" s="9" t="s">
        <v>799</v>
      </c>
      <c r="F17" s="21">
        <v>2</v>
      </c>
      <c r="G17" s="18">
        <v>82.71</v>
      </c>
      <c r="H17" s="13">
        <f t="shared" si="0"/>
        <v>165.42</v>
      </c>
    </row>
    <row r="18" spans="1:8">
      <c r="A18" s="9" t="s">
        <v>146</v>
      </c>
      <c r="B18" s="9">
        <v>10417</v>
      </c>
      <c r="C18" s="9" t="s">
        <v>730</v>
      </c>
      <c r="D18" s="11" t="s">
        <v>83</v>
      </c>
      <c r="E18" s="9" t="s">
        <v>799</v>
      </c>
      <c r="F18" s="16">
        <v>2</v>
      </c>
      <c r="G18" s="18">
        <v>156.06</v>
      </c>
      <c r="H18" s="13">
        <f t="shared" si="0"/>
        <v>312.12</v>
      </c>
    </row>
    <row r="19" spans="1:8">
      <c r="A19" s="9" t="s">
        <v>147</v>
      </c>
      <c r="B19" s="9">
        <v>6016</v>
      </c>
      <c r="C19" s="9" t="s">
        <v>730</v>
      </c>
      <c r="D19" s="11" t="s">
        <v>2</v>
      </c>
      <c r="E19" s="9" t="s">
        <v>799</v>
      </c>
      <c r="F19" s="16">
        <v>2</v>
      </c>
      <c r="G19" s="18">
        <v>22.81</v>
      </c>
      <c r="H19" s="13">
        <f t="shared" si="0"/>
        <v>45.62</v>
      </c>
    </row>
    <row r="20" spans="1:8">
      <c r="A20" s="9" t="s">
        <v>148</v>
      </c>
      <c r="B20" s="9">
        <v>10442</v>
      </c>
      <c r="C20" s="9" t="s">
        <v>730</v>
      </c>
      <c r="D20" s="11" t="s">
        <v>84</v>
      </c>
      <c r="E20" s="9" t="s">
        <v>799</v>
      </c>
      <c r="F20" s="16">
        <v>1</v>
      </c>
      <c r="G20" s="18">
        <v>364.54</v>
      </c>
      <c r="H20" s="13">
        <f t="shared" si="0"/>
        <v>364.54</v>
      </c>
    </row>
    <row r="21" spans="1:8">
      <c r="A21" s="9" t="s">
        <v>149</v>
      </c>
      <c r="B21" s="9">
        <v>4367</v>
      </c>
      <c r="C21" s="9" t="s">
        <v>730</v>
      </c>
      <c r="D21" s="11" t="s">
        <v>228</v>
      </c>
      <c r="E21" s="9" t="s">
        <v>799</v>
      </c>
      <c r="F21" s="18">
        <v>1</v>
      </c>
      <c r="G21" s="18">
        <v>3.17</v>
      </c>
      <c r="H21" s="13">
        <f t="shared" si="0"/>
        <v>3.17</v>
      </c>
    </row>
    <row r="22" spans="1:8">
      <c r="A22" s="9" t="s">
        <v>158</v>
      </c>
      <c r="B22" s="9">
        <v>1793</v>
      </c>
      <c r="C22" s="9" t="s">
        <v>730</v>
      </c>
      <c r="D22" s="10" t="s">
        <v>16</v>
      </c>
      <c r="E22" s="9" t="s">
        <v>799</v>
      </c>
      <c r="F22" s="16">
        <v>1</v>
      </c>
      <c r="G22" s="18">
        <v>232.72</v>
      </c>
      <c r="H22" s="13">
        <f t="shared" si="0"/>
        <v>232.72</v>
      </c>
    </row>
    <row r="23" spans="1:8">
      <c r="A23" s="9" t="s">
        <v>213</v>
      </c>
      <c r="B23" s="9" t="s">
        <v>626</v>
      </c>
      <c r="C23" s="9" t="s">
        <v>732</v>
      </c>
      <c r="D23" s="10" t="s">
        <v>4</v>
      </c>
      <c r="E23" s="9" t="s">
        <v>799</v>
      </c>
      <c r="F23" s="23">
        <v>1</v>
      </c>
      <c r="G23" s="18">
        <v>85.62</v>
      </c>
      <c r="H23" s="13">
        <f t="shared" si="0"/>
        <v>85.62</v>
      </c>
    </row>
    <row r="24" spans="1:8">
      <c r="A24" s="9" t="s">
        <v>475</v>
      </c>
      <c r="B24" s="9">
        <v>6322</v>
      </c>
      <c r="C24" s="9" t="s">
        <v>730</v>
      </c>
      <c r="D24" s="10" t="s">
        <v>20</v>
      </c>
      <c r="E24" s="9" t="s">
        <v>799</v>
      </c>
      <c r="F24" s="16">
        <v>2</v>
      </c>
      <c r="G24" s="18">
        <v>72.92</v>
      </c>
      <c r="H24" s="13">
        <f t="shared" si="0"/>
        <v>145.84</v>
      </c>
    </row>
    <row r="25" spans="1:8">
      <c r="A25" s="9" t="s">
        <v>476</v>
      </c>
      <c r="B25" s="9">
        <v>1792</v>
      </c>
      <c r="C25" s="9" t="s">
        <v>730</v>
      </c>
      <c r="D25" s="10" t="s">
        <v>15</v>
      </c>
      <c r="E25" s="9" t="s">
        <v>799</v>
      </c>
      <c r="F25" s="16">
        <v>3</v>
      </c>
      <c r="G25" s="18">
        <v>138.11000000000001</v>
      </c>
      <c r="H25" s="13">
        <f t="shared" si="0"/>
        <v>414.33</v>
      </c>
    </row>
    <row r="26" spans="1:8">
      <c r="A26" s="9" t="s">
        <v>477</v>
      </c>
      <c r="B26" s="9" t="s">
        <v>627</v>
      </c>
      <c r="C26" s="9" t="s">
        <v>732</v>
      </c>
      <c r="D26" s="11" t="s">
        <v>223</v>
      </c>
      <c r="E26" s="9" t="s">
        <v>799</v>
      </c>
      <c r="F26" s="18">
        <v>1</v>
      </c>
      <c r="G26" s="18">
        <v>48.66</v>
      </c>
      <c r="H26" s="13">
        <f t="shared" si="0"/>
        <v>48.66</v>
      </c>
    </row>
    <row r="27" spans="1:8">
      <c r="A27" s="9" t="s">
        <v>478</v>
      </c>
      <c r="B27" s="9">
        <v>6298</v>
      </c>
      <c r="C27" s="9" t="s">
        <v>730</v>
      </c>
      <c r="D27" s="10" t="s">
        <v>19</v>
      </c>
      <c r="E27" s="9" t="s">
        <v>799</v>
      </c>
      <c r="F27" s="18">
        <v>1</v>
      </c>
      <c r="G27" s="18">
        <v>31.92</v>
      </c>
      <c r="H27" s="13">
        <f t="shared" si="0"/>
        <v>31.92</v>
      </c>
    </row>
    <row r="28" spans="1:8">
      <c r="A28" s="9" t="s">
        <v>479</v>
      </c>
      <c r="B28" s="9">
        <v>776</v>
      </c>
      <c r="C28" s="9" t="s">
        <v>730</v>
      </c>
      <c r="D28" s="11" t="s">
        <v>75</v>
      </c>
      <c r="E28" s="9" t="s">
        <v>799</v>
      </c>
      <c r="F28" s="18">
        <v>2</v>
      </c>
      <c r="G28" s="18">
        <v>18.739999999999998</v>
      </c>
      <c r="H28" s="13">
        <f t="shared" si="0"/>
        <v>37.479999999999997</v>
      </c>
    </row>
    <row r="29" spans="1:8">
      <c r="A29" s="9" t="s">
        <v>480</v>
      </c>
      <c r="B29" s="9" t="s">
        <v>628</v>
      </c>
      <c r="C29" s="9" t="s">
        <v>732</v>
      </c>
      <c r="D29" s="10" t="s">
        <v>5</v>
      </c>
      <c r="E29" s="9" t="s">
        <v>799</v>
      </c>
      <c r="F29" s="18">
        <v>2</v>
      </c>
      <c r="G29" s="18">
        <v>62.75</v>
      </c>
      <c r="H29" s="13">
        <f t="shared" si="0"/>
        <v>125.5</v>
      </c>
    </row>
    <row r="30" spans="1:8">
      <c r="A30" s="9" t="s">
        <v>481</v>
      </c>
      <c r="B30" s="9">
        <v>1790</v>
      </c>
      <c r="C30" s="9" t="s">
        <v>730</v>
      </c>
      <c r="D30" s="11" t="s">
        <v>6</v>
      </c>
      <c r="E30" s="9" t="s">
        <v>799</v>
      </c>
      <c r="F30" s="18">
        <v>2</v>
      </c>
      <c r="G30" s="18">
        <v>76.72</v>
      </c>
      <c r="H30" s="13">
        <f t="shared" si="0"/>
        <v>153.44</v>
      </c>
    </row>
    <row r="31" spans="1:8">
      <c r="A31" s="9" t="s">
        <v>482</v>
      </c>
      <c r="B31" s="9">
        <v>771</v>
      </c>
      <c r="C31" s="9" t="s">
        <v>730</v>
      </c>
      <c r="D31" s="11" t="s">
        <v>207</v>
      </c>
      <c r="E31" s="9" t="s">
        <v>799</v>
      </c>
      <c r="F31" s="18">
        <v>2</v>
      </c>
      <c r="G31" s="18">
        <v>11.17</v>
      </c>
      <c r="H31" s="13">
        <f t="shared" si="0"/>
        <v>22.34</v>
      </c>
    </row>
    <row r="32" spans="1:8">
      <c r="A32" s="9" t="s">
        <v>483</v>
      </c>
      <c r="B32" s="9">
        <v>771</v>
      </c>
      <c r="C32" s="9" t="s">
        <v>730</v>
      </c>
      <c r="D32" s="11" t="s">
        <v>25</v>
      </c>
      <c r="E32" s="9" t="s">
        <v>799</v>
      </c>
      <c r="F32" s="18">
        <v>1</v>
      </c>
      <c r="G32" s="18">
        <v>11.17</v>
      </c>
      <c r="H32" s="13">
        <f t="shared" ref="H32:H33" si="1">ROUND(F32*G32,2)</f>
        <v>11.17</v>
      </c>
    </row>
    <row r="33" spans="1:8">
      <c r="A33" s="9" t="s">
        <v>795</v>
      </c>
      <c r="B33" s="9">
        <v>11804</v>
      </c>
      <c r="C33" s="9" t="s">
        <v>730</v>
      </c>
      <c r="D33" s="14" t="s">
        <v>736</v>
      </c>
      <c r="E33" s="9" t="s">
        <v>801</v>
      </c>
      <c r="F33" s="17">
        <v>330</v>
      </c>
      <c r="G33" s="9">
        <v>49.19</v>
      </c>
      <c r="H33" s="15">
        <f t="shared" si="1"/>
        <v>16232.7</v>
      </c>
    </row>
    <row r="34" spans="1:8">
      <c r="A34" s="7">
        <v>2</v>
      </c>
      <c r="B34" s="7"/>
      <c r="C34" s="7"/>
      <c r="D34" s="33" t="s">
        <v>163</v>
      </c>
      <c r="E34" s="7"/>
      <c r="F34" s="26"/>
      <c r="G34" s="26" t="s">
        <v>281</v>
      </c>
      <c r="H34" s="26">
        <f>SUM(H35:H84)</f>
        <v>16920.93</v>
      </c>
    </row>
    <row r="35" spans="1:8">
      <c r="A35" s="9" t="s">
        <v>88</v>
      </c>
      <c r="B35" s="9">
        <v>21015</v>
      </c>
      <c r="C35" s="9" t="s">
        <v>730</v>
      </c>
      <c r="D35" s="11" t="s">
        <v>77</v>
      </c>
      <c r="E35" s="9" t="s">
        <v>801</v>
      </c>
      <c r="F35" s="16">
        <v>10</v>
      </c>
      <c r="G35" s="18">
        <v>68.22</v>
      </c>
      <c r="H35" s="13">
        <f t="shared" ref="H35:H83" si="2">ROUND(F35*G35,2)</f>
        <v>682.2</v>
      </c>
    </row>
    <row r="36" spans="1:8">
      <c r="A36" s="9" t="s">
        <v>123</v>
      </c>
      <c r="B36" s="9">
        <v>10406</v>
      </c>
      <c r="C36" s="9" t="s">
        <v>730</v>
      </c>
      <c r="D36" s="11" t="s">
        <v>82</v>
      </c>
      <c r="E36" s="9" t="s">
        <v>799</v>
      </c>
      <c r="F36" s="18">
        <v>1</v>
      </c>
      <c r="G36" s="18">
        <v>461.13</v>
      </c>
      <c r="H36" s="13">
        <f t="shared" si="2"/>
        <v>461.13</v>
      </c>
    </row>
    <row r="37" spans="1:8">
      <c r="A37" s="9" t="s">
        <v>94</v>
      </c>
      <c r="B37" s="9" t="s">
        <v>629</v>
      </c>
      <c r="C37" s="9" t="s">
        <v>732</v>
      </c>
      <c r="D37" s="10" t="s">
        <v>235</v>
      </c>
      <c r="E37" s="9" t="s">
        <v>799</v>
      </c>
      <c r="F37" s="18">
        <v>1</v>
      </c>
      <c r="G37" s="18">
        <v>61.36</v>
      </c>
      <c r="H37" s="13">
        <f t="shared" si="2"/>
        <v>61.36</v>
      </c>
    </row>
    <row r="38" spans="1:8">
      <c r="A38" s="9" t="s">
        <v>39</v>
      </c>
      <c r="B38" s="9">
        <v>6012</v>
      </c>
      <c r="C38" s="9" t="s">
        <v>730</v>
      </c>
      <c r="D38" s="11" t="s">
        <v>0</v>
      </c>
      <c r="E38" s="9" t="s">
        <v>799</v>
      </c>
      <c r="F38" s="18">
        <v>1</v>
      </c>
      <c r="G38" s="18">
        <v>315.74</v>
      </c>
      <c r="H38" s="13">
        <f t="shared" si="2"/>
        <v>315.74</v>
      </c>
    </row>
    <row r="39" spans="1:8">
      <c r="A39" s="9" t="s">
        <v>284</v>
      </c>
      <c r="B39" s="9">
        <v>6016</v>
      </c>
      <c r="C39" s="9" t="s">
        <v>730</v>
      </c>
      <c r="D39" s="11" t="s">
        <v>2</v>
      </c>
      <c r="E39" s="9" t="s">
        <v>799</v>
      </c>
      <c r="F39" s="20">
        <v>2</v>
      </c>
      <c r="G39" s="18">
        <v>22.81</v>
      </c>
      <c r="H39" s="13">
        <f t="shared" si="2"/>
        <v>45.62</v>
      </c>
    </row>
    <row r="40" spans="1:8">
      <c r="A40" s="9" t="s">
        <v>285</v>
      </c>
      <c r="B40" s="9">
        <v>10442</v>
      </c>
      <c r="C40" s="9" t="s">
        <v>730</v>
      </c>
      <c r="D40" s="11" t="s">
        <v>84</v>
      </c>
      <c r="E40" s="9" t="s">
        <v>799</v>
      </c>
      <c r="F40" s="20">
        <v>2</v>
      </c>
      <c r="G40" s="18">
        <v>364.54</v>
      </c>
      <c r="H40" s="13">
        <f t="shared" si="2"/>
        <v>729.08</v>
      </c>
    </row>
    <row r="41" spans="1:8">
      <c r="A41" s="9" t="s">
        <v>286</v>
      </c>
      <c r="B41" s="9">
        <v>4367</v>
      </c>
      <c r="C41" s="9" t="s">
        <v>730</v>
      </c>
      <c r="D41" s="11" t="s">
        <v>228</v>
      </c>
      <c r="E41" s="9" t="s">
        <v>799</v>
      </c>
      <c r="F41" s="18">
        <v>1</v>
      </c>
      <c r="G41" s="18">
        <v>3.17</v>
      </c>
      <c r="H41" s="13">
        <f t="shared" si="2"/>
        <v>3.17</v>
      </c>
    </row>
    <row r="42" spans="1:8">
      <c r="A42" s="9" t="s">
        <v>287</v>
      </c>
      <c r="B42" s="9">
        <v>1792</v>
      </c>
      <c r="C42" s="9" t="s">
        <v>730</v>
      </c>
      <c r="D42" s="11" t="s">
        <v>15</v>
      </c>
      <c r="E42" s="9" t="s">
        <v>799</v>
      </c>
      <c r="F42" s="18">
        <v>4</v>
      </c>
      <c r="G42" s="18">
        <v>138.11000000000001</v>
      </c>
      <c r="H42" s="13">
        <f t="shared" si="2"/>
        <v>552.44000000000005</v>
      </c>
    </row>
    <row r="43" spans="1:8">
      <c r="A43" s="9" t="s">
        <v>288</v>
      </c>
      <c r="B43" s="9">
        <v>43</v>
      </c>
      <c r="C43" s="9" t="s">
        <v>730</v>
      </c>
      <c r="D43" s="11" t="s">
        <v>220</v>
      </c>
      <c r="E43" s="9" t="s">
        <v>799</v>
      </c>
      <c r="F43" s="18">
        <v>2</v>
      </c>
      <c r="G43" s="18">
        <v>72.84</v>
      </c>
      <c r="H43" s="13">
        <f t="shared" si="2"/>
        <v>145.68</v>
      </c>
    </row>
    <row r="44" spans="1:8">
      <c r="A44" s="9" t="s">
        <v>289</v>
      </c>
      <c r="B44" s="9">
        <v>43</v>
      </c>
      <c r="C44" s="9" t="s">
        <v>730</v>
      </c>
      <c r="D44" s="11" t="s">
        <v>222</v>
      </c>
      <c r="E44" s="9" t="s">
        <v>799</v>
      </c>
      <c r="F44" s="18">
        <v>2</v>
      </c>
      <c r="G44" s="18">
        <v>72.84</v>
      </c>
      <c r="H44" s="13">
        <f t="shared" si="2"/>
        <v>145.68</v>
      </c>
    </row>
    <row r="45" spans="1:8">
      <c r="A45" s="9" t="s">
        <v>290</v>
      </c>
      <c r="B45" s="9">
        <v>6322</v>
      </c>
      <c r="C45" s="9" t="s">
        <v>730</v>
      </c>
      <c r="D45" s="11" t="s">
        <v>20</v>
      </c>
      <c r="E45" s="9" t="s">
        <v>799</v>
      </c>
      <c r="F45" s="18">
        <v>2</v>
      </c>
      <c r="G45" s="18">
        <v>72.92</v>
      </c>
      <c r="H45" s="13">
        <f t="shared" si="2"/>
        <v>145.84</v>
      </c>
    </row>
    <row r="46" spans="1:8">
      <c r="A46" s="9" t="s">
        <v>291</v>
      </c>
      <c r="B46" s="9">
        <v>1779</v>
      </c>
      <c r="C46" s="9" t="s">
        <v>730</v>
      </c>
      <c r="D46" s="11" t="s">
        <v>201</v>
      </c>
      <c r="E46" s="9" t="s">
        <v>799</v>
      </c>
      <c r="F46" s="20">
        <v>3</v>
      </c>
      <c r="G46" s="18">
        <v>107.98</v>
      </c>
      <c r="H46" s="13">
        <f t="shared" si="2"/>
        <v>323.94</v>
      </c>
    </row>
    <row r="47" spans="1:8">
      <c r="A47" s="9" t="s">
        <v>292</v>
      </c>
      <c r="B47" s="9" t="s">
        <v>628</v>
      </c>
      <c r="C47" s="9" t="s">
        <v>732</v>
      </c>
      <c r="D47" s="10" t="s">
        <v>5</v>
      </c>
      <c r="E47" s="9" t="s">
        <v>799</v>
      </c>
      <c r="F47" s="20">
        <v>2</v>
      </c>
      <c r="G47" s="18">
        <v>62.75</v>
      </c>
      <c r="H47" s="13">
        <f t="shared" si="2"/>
        <v>125.5</v>
      </c>
    </row>
    <row r="48" spans="1:8">
      <c r="A48" s="9" t="s">
        <v>293</v>
      </c>
      <c r="B48" s="9">
        <v>771</v>
      </c>
      <c r="C48" s="9" t="s">
        <v>730</v>
      </c>
      <c r="D48" s="11" t="s">
        <v>25</v>
      </c>
      <c r="E48" s="9" t="s">
        <v>799</v>
      </c>
      <c r="F48" s="18">
        <v>2</v>
      </c>
      <c r="G48" s="18">
        <v>11.17</v>
      </c>
      <c r="H48" s="13">
        <f t="shared" si="2"/>
        <v>22.34</v>
      </c>
    </row>
    <row r="49" spans="1:8" s="3" customFormat="1">
      <c r="A49" s="9" t="s">
        <v>294</v>
      </c>
      <c r="B49" s="9" t="s">
        <v>630</v>
      </c>
      <c r="C49" s="9" t="s">
        <v>732</v>
      </c>
      <c r="D49" s="10" t="s">
        <v>42</v>
      </c>
      <c r="E49" s="9" t="s">
        <v>799</v>
      </c>
      <c r="F49" s="23">
        <v>1</v>
      </c>
      <c r="G49" s="18">
        <v>224.2</v>
      </c>
      <c r="H49" s="13">
        <f t="shared" si="2"/>
        <v>224.2</v>
      </c>
    </row>
    <row r="50" spans="1:8" s="3" customFormat="1">
      <c r="A50" s="9" t="s">
        <v>484</v>
      </c>
      <c r="B50" s="9">
        <v>14557</v>
      </c>
      <c r="C50" s="9" t="s">
        <v>730</v>
      </c>
      <c r="D50" s="10" t="s">
        <v>43</v>
      </c>
      <c r="E50" s="9" t="s">
        <v>799</v>
      </c>
      <c r="F50" s="23">
        <v>1</v>
      </c>
      <c r="G50" s="18">
        <v>102.4</v>
      </c>
      <c r="H50" s="13">
        <f t="shared" si="2"/>
        <v>102.4</v>
      </c>
    </row>
    <row r="51" spans="1:8" s="3" customFormat="1">
      <c r="A51" s="9" t="s">
        <v>485</v>
      </c>
      <c r="B51" s="9">
        <v>2674</v>
      </c>
      <c r="C51" s="9" t="s">
        <v>730</v>
      </c>
      <c r="D51" s="10" t="s">
        <v>44</v>
      </c>
      <c r="E51" s="9" t="s">
        <v>801</v>
      </c>
      <c r="F51" s="24">
        <v>3</v>
      </c>
      <c r="G51" s="9">
        <v>2.21</v>
      </c>
      <c r="H51" s="15">
        <f t="shared" si="2"/>
        <v>6.63</v>
      </c>
    </row>
    <row r="52" spans="1:8" s="3" customFormat="1">
      <c r="A52" s="9" t="s">
        <v>486</v>
      </c>
      <c r="B52" s="9">
        <v>1891</v>
      </c>
      <c r="C52" s="9" t="s">
        <v>730</v>
      </c>
      <c r="D52" s="10" t="s">
        <v>45</v>
      </c>
      <c r="E52" s="9" t="s">
        <v>799</v>
      </c>
      <c r="F52" s="24">
        <v>2</v>
      </c>
      <c r="G52" s="9">
        <v>1.38</v>
      </c>
      <c r="H52" s="15">
        <f t="shared" si="2"/>
        <v>2.76</v>
      </c>
    </row>
    <row r="53" spans="1:8" s="3" customFormat="1">
      <c r="A53" s="9" t="s">
        <v>487</v>
      </c>
      <c r="B53" s="9">
        <v>1879</v>
      </c>
      <c r="C53" s="9" t="s">
        <v>730</v>
      </c>
      <c r="D53" s="10" t="s">
        <v>46</v>
      </c>
      <c r="E53" s="9" t="s">
        <v>799</v>
      </c>
      <c r="F53" s="24">
        <v>1</v>
      </c>
      <c r="G53" s="9">
        <v>2.4</v>
      </c>
      <c r="H53" s="15">
        <f t="shared" si="2"/>
        <v>2.4</v>
      </c>
    </row>
    <row r="54" spans="1:8" s="3" customFormat="1">
      <c r="A54" s="9" t="s">
        <v>488</v>
      </c>
      <c r="B54" s="9">
        <v>851</v>
      </c>
      <c r="C54" s="9" t="s">
        <v>730</v>
      </c>
      <c r="D54" s="10" t="s">
        <v>781</v>
      </c>
      <c r="E54" s="9" t="s">
        <v>809</v>
      </c>
      <c r="F54" s="24">
        <v>2</v>
      </c>
      <c r="G54" s="9">
        <v>0.61</v>
      </c>
      <c r="H54" s="15">
        <f t="shared" si="2"/>
        <v>1.22</v>
      </c>
    </row>
    <row r="55" spans="1:8" s="3" customFormat="1">
      <c r="A55" s="9" t="s">
        <v>701</v>
      </c>
      <c r="B55" s="9">
        <v>1875</v>
      </c>
      <c r="C55" s="9" t="s">
        <v>730</v>
      </c>
      <c r="D55" s="10" t="s">
        <v>47</v>
      </c>
      <c r="E55" s="9" t="s">
        <v>799</v>
      </c>
      <c r="F55" s="24">
        <v>2</v>
      </c>
      <c r="G55" s="9">
        <v>5.71</v>
      </c>
      <c r="H55" s="15">
        <f t="shared" si="2"/>
        <v>11.42</v>
      </c>
    </row>
    <row r="56" spans="1:8" s="3" customFormat="1">
      <c r="A56" s="9" t="s">
        <v>489</v>
      </c>
      <c r="B56" s="9">
        <v>1893</v>
      </c>
      <c r="C56" s="9" t="s">
        <v>730</v>
      </c>
      <c r="D56" s="10" t="s">
        <v>48</v>
      </c>
      <c r="E56" s="9" t="s">
        <v>799</v>
      </c>
      <c r="F56" s="24">
        <v>6</v>
      </c>
      <c r="G56" s="9">
        <v>3.68</v>
      </c>
      <c r="H56" s="15">
        <f t="shared" si="2"/>
        <v>22.08</v>
      </c>
    </row>
    <row r="57" spans="1:8" s="3" customFormat="1">
      <c r="A57" s="9" t="s">
        <v>490</v>
      </c>
      <c r="B57" s="9" t="s">
        <v>631</v>
      </c>
      <c r="C57" s="9" t="s">
        <v>732</v>
      </c>
      <c r="D57" s="10" t="s">
        <v>49</v>
      </c>
      <c r="E57" s="9" t="s">
        <v>799</v>
      </c>
      <c r="F57" s="24">
        <v>2</v>
      </c>
      <c r="G57" s="9">
        <v>8.17</v>
      </c>
      <c r="H57" s="15">
        <f t="shared" si="2"/>
        <v>16.34</v>
      </c>
    </row>
    <row r="58" spans="1:8" s="3" customFormat="1">
      <c r="A58" s="9" t="s">
        <v>491</v>
      </c>
      <c r="B58" s="9">
        <v>2680</v>
      </c>
      <c r="C58" s="9" t="s">
        <v>730</v>
      </c>
      <c r="D58" s="10" t="s">
        <v>50</v>
      </c>
      <c r="E58" s="9" t="s">
        <v>801</v>
      </c>
      <c r="F58" s="24">
        <v>12</v>
      </c>
      <c r="G58" s="9">
        <v>6.18</v>
      </c>
      <c r="H58" s="15">
        <f t="shared" si="2"/>
        <v>74.16</v>
      </c>
    </row>
    <row r="59" spans="1:8" s="3" customFormat="1">
      <c r="A59" s="9" t="s">
        <v>492</v>
      </c>
      <c r="B59" s="9">
        <v>853</v>
      </c>
      <c r="C59" s="9" t="s">
        <v>730</v>
      </c>
      <c r="D59" s="10" t="s">
        <v>782</v>
      </c>
      <c r="E59" s="9" t="s">
        <v>809</v>
      </c>
      <c r="F59" s="24">
        <v>6</v>
      </c>
      <c r="G59" s="9">
        <v>1.4</v>
      </c>
      <c r="H59" s="15">
        <f t="shared" si="2"/>
        <v>8.4</v>
      </c>
    </row>
    <row r="60" spans="1:8" s="3" customFormat="1">
      <c r="A60" s="9" t="s">
        <v>493</v>
      </c>
      <c r="B60" s="9">
        <v>3380</v>
      </c>
      <c r="C60" s="9" t="s">
        <v>730</v>
      </c>
      <c r="D60" s="10" t="s">
        <v>51</v>
      </c>
      <c r="E60" s="9" t="s">
        <v>799</v>
      </c>
      <c r="F60" s="24">
        <v>4</v>
      </c>
      <c r="G60" s="9">
        <v>31.31</v>
      </c>
      <c r="H60" s="15">
        <f t="shared" si="2"/>
        <v>125.24</v>
      </c>
    </row>
    <row r="61" spans="1:8" s="3" customFormat="1">
      <c r="A61" s="9" t="s">
        <v>702</v>
      </c>
      <c r="B61" s="9" t="s">
        <v>632</v>
      </c>
      <c r="C61" s="9" t="s">
        <v>732</v>
      </c>
      <c r="D61" s="10" t="s">
        <v>52</v>
      </c>
      <c r="E61" s="9" t="s">
        <v>799</v>
      </c>
      <c r="F61" s="24">
        <v>3</v>
      </c>
      <c r="G61" s="9">
        <v>17.100000000000001</v>
      </c>
      <c r="H61" s="15">
        <f t="shared" si="2"/>
        <v>51.3</v>
      </c>
    </row>
    <row r="62" spans="1:8" s="3" customFormat="1">
      <c r="A62" s="9" t="s">
        <v>494</v>
      </c>
      <c r="B62" s="9" t="s">
        <v>633</v>
      </c>
      <c r="C62" s="9" t="s">
        <v>732</v>
      </c>
      <c r="D62" s="10" t="s">
        <v>53</v>
      </c>
      <c r="E62" s="9" t="s">
        <v>799</v>
      </c>
      <c r="F62" s="24">
        <v>4</v>
      </c>
      <c r="G62" s="9">
        <v>21.04</v>
      </c>
      <c r="H62" s="15">
        <f t="shared" si="2"/>
        <v>84.16</v>
      </c>
    </row>
    <row r="63" spans="1:8" s="3" customFormat="1">
      <c r="A63" s="9" t="s">
        <v>495</v>
      </c>
      <c r="B63" s="9">
        <v>863</v>
      </c>
      <c r="C63" s="9" t="s">
        <v>730</v>
      </c>
      <c r="D63" s="10" t="s">
        <v>54</v>
      </c>
      <c r="E63" s="9" t="s">
        <v>801</v>
      </c>
      <c r="F63" s="24">
        <v>30</v>
      </c>
      <c r="G63" s="9">
        <v>15.38</v>
      </c>
      <c r="H63" s="15">
        <f t="shared" si="2"/>
        <v>461.4</v>
      </c>
    </row>
    <row r="64" spans="1:8" s="3" customFormat="1">
      <c r="A64" s="9" t="s">
        <v>496</v>
      </c>
      <c r="B64" s="9" t="s">
        <v>634</v>
      </c>
      <c r="C64" s="9" t="s">
        <v>732</v>
      </c>
      <c r="D64" s="10" t="s">
        <v>55</v>
      </c>
      <c r="E64" s="9" t="s">
        <v>799</v>
      </c>
      <c r="F64" s="24">
        <v>4</v>
      </c>
      <c r="G64" s="9">
        <v>23.01</v>
      </c>
      <c r="H64" s="15">
        <f t="shared" si="2"/>
        <v>92.04</v>
      </c>
    </row>
    <row r="65" spans="1:8" s="3" customFormat="1">
      <c r="A65" s="9" t="s">
        <v>497</v>
      </c>
      <c r="B65" s="9" t="s">
        <v>635</v>
      </c>
      <c r="C65" s="9" t="s">
        <v>732</v>
      </c>
      <c r="D65" s="10" t="s">
        <v>56</v>
      </c>
      <c r="E65" s="9" t="s">
        <v>801</v>
      </c>
      <c r="F65" s="24">
        <v>6</v>
      </c>
      <c r="G65" s="9">
        <v>1.48</v>
      </c>
      <c r="H65" s="15">
        <f t="shared" si="2"/>
        <v>8.8800000000000008</v>
      </c>
    </row>
    <row r="66" spans="1:8" s="3" customFormat="1">
      <c r="A66" s="9" t="s">
        <v>498</v>
      </c>
      <c r="B66" s="9" t="s">
        <v>636</v>
      </c>
      <c r="C66" s="9" t="s">
        <v>732</v>
      </c>
      <c r="D66" s="10" t="s">
        <v>57</v>
      </c>
      <c r="E66" s="9" t="s">
        <v>799</v>
      </c>
      <c r="F66" s="24">
        <v>6</v>
      </c>
      <c r="G66" s="9">
        <v>0.63</v>
      </c>
      <c r="H66" s="15">
        <f t="shared" si="2"/>
        <v>3.78</v>
      </c>
    </row>
    <row r="67" spans="1:8" s="3" customFormat="1">
      <c r="A67" s="9" t="s">
        <v>499</v>
      </c>
      <c r="B67" s="9">
        <v>995</v>
      </c>
      <c r="C67" s="9" t="s">
        <v>730</v>
      </c>
      <c r="D67" s="10" t="s">
        <v>58</v>
      </c>
      <c r="E67" s="9" t="s">
        <v>801</v>
      </c>
      <c r="F67" s="24">
        <v>400</v>
      </c>
      <c r="G67" s="9">
        <v>8.56</v>
      </c>
      <c r="H67" s="15">
        <f t="shared" si="2"/>
        <v>3424</v>
      </c>
    </row>
    <row r="68" spans="1:8" s="3" customFormat="1">
      <c r="A68" s="9" t="s">
        <v>500</v>
      </c>
      <c r="B68" s="9">
        <v>11275</v>
      </c>
      <c r="C68" s="9" t="s">
        <v>730</v>
      </c>
      <c r="D68" s="10" t="s">
        <v>59</v>
      </c>
      <c r="E68" s="9" t="s">
        <v>799</v>
      </c>
      <c r="F68" s="24">
        <v>3</v>
      </c>
      <c r="G68" s="9">
        <v>2.19</v>
      </c>
      <c r="H68" s="15">
        <f t="shared" si="2"/>
        <v>6.57</v>
      </c>
    </row>
    <row r="69" spans="1:8" s="3" customFormat="1">
      <c r="A69" s="9" t="s">
        <v>501</v>
      </c>
      <c r="B69" s="9">
        <v>379</v>
      </c>
      <c r="C69" s="9" t="s">
        <v>730</v>
      </c>
      <c r="D69" s="10" t="s">
        <v>60</v>
      </c>
      <c r="E69" s="9" t="s">
        <v>799</v>
      </c>
      <c r="F69" s="24">
        <v>40</v>
      </c>
      <c r="G69" s="9">
        <v>1.49</v>
      </c>
      <c r="H69" s="15">
        <f t="shared" si="2"/>
        <v>59.6</v>
      </c>
    </row>
    <row r="70" spans="1:8" s="3" customFormat="1">
      <c r="A70" s="9" t="s">
        <v>502</v>
      </c>
      <c r="B70" s="9">
        <v>1092</v>
      </c>
      <c r="C70" s="9" t="s">
        <v>730</v>
      </c>
      <c r="D70" s="10" t="s">
        <v>61</v>
      </c>
      <c r="E70" s="9" t="s">
        <v>799</v>
      </c>
      <c r="F70" s="24">
        <v>2</v>
      </c>
      <c r="G70" s="9">
        <v>20.190000000000001</v>
      </c>
      <c r="H70" s="15">
        <f t="shared" si="2"/>
        <v>40.380000000000003</v>
      </c>
    </row>
    <row r="71" spans="1:8" s="3" customFormat="1">
      <c r="A71" s="9" t="s">
        <v>503</v>
      </c>
      <c r="B71" s="9">
        <v>841</v>
      </c>
      <c r="C71" s="9" t="s">
        <v>730</v>
      </c>
      <c r="D71" s="10" t="s">
        <v>62</v>
      </c>
      <c r="E71" s="9" t="s">
        <v>802</v>
      </c>
      <c r="F71" s="24">
        <v>12</v>
      </c>
      <c r="G71" s="9">
        <v>20.86</v>
      </c>
      <c r="H71" s="15">
        <f t="shared" si="2"/>
        <v>250.32</v>
      </c>
    </row>
    <row r="72" spans="1:8" s="3" customFormat="1">
      <c r="A72" s="9" t="s">
        <v>504</v>
      </c>
      <c r="B72" s="9" t="s">
        <v>637</v>
      </c>
      <c r="C72" s="9" t="s">
        <v>732</v>
      </c>
      <c r="D72" s="10" t="s">
        <v>63</v>
      </c>
      <c r="E72" s="9" t="s">
        <v>799</v>
      </c>
      <c r="F72" s="24">
        <v>4</v>
      </c>
      <c r="G72" s="9">
        <v>177</v>
      </c>
      <c r="H72" s="15">
        <f t="shared" si="2"/>
        <v>708</v>
      </c>
    </row>
    <row r="73" spans="1:8" s="3" customFormat="1">
      <c r="A73" s="9" t="s">
        <v>505</v>
      </c>
      <c r="B73" s="9">
        <v>402</v>
      </c>
      <c r="C73" s="9" t="s">
        <v>730</v>
      </c>
      <c r="D73" s="10" t="s">
        <v>64</v>
      </c>
      <c r="E73" s="9" t="s">
        <v>799</v>
      </c>
      <c r="F73" s="24">
        <v>3</v>
      </c>
      <c r="G73" s="9">
        <v>7.36</v>
      </c>
      <c r="H73" s="15">
        <f t="shared" si="2"/>
        <v>22.08</v>
      </c>
    </row>
    <row r="74" spans="1:8" s="3" customFormat="1">
      <c r="A74" s="9" t="s">
        <v>506</v>
      </c>
      <c r="B74" s="9">
        <v>11837</v>
      </c>
      <c r="C74" s="9" t="s">
        <v>730</v>
      </c>
      <c r="D74" s="10" t="s">
        <v>65</v>
      </c>
      <c r="E74" s="9" t="s">
        <v>799</v>
      </c>
      <c r="F74" s="24">
        <v>3</v>
      </c>
      <c r="G74" s="9">
        <v>31.12</v>
      </c>
      <c r="H74" s="15">
        <f t="shared" si="2"/>
        <v>93.36</v>
      </c>
    </row>
    <row r="75" spans="1:8" s="3" customFormat="1">
      <c r="A75" s="9" t="s">
        <v>507</v>
      </c>
      <c r="B75" s="9">
        <v>11837</v>
      </c>
      <c r="C75" s="9" t="s">
        <v>730</v>
      </c>
      <c r="D75" s="10" t="s">
        <v>66</v>
      </c>
      <c r="E75" s="9" t="s">
        <v>799</v>
      </c>
      <c r="F75" s="24">
        <v>3</v>
      </c>
      <c r="G75" s="9">
        <v>31.12</v>
      </c>
      <c r="H75" s="15">
        <f t="shared" si="2"/>
        <v>93.36</v>
      </c>
    </row>
    <row r="76" spans="1:8" s="3" customFormat="1">
      <c r="A76" s="9" t="s">
        <v>508</v>
      </c>
      <c r="B76" s="9">
        <v>3405</v>
      </c>
      <c r="C76" s="9" t="s">
        <v>730</v>
      </c>
      <c r="D76" s="10" t="s">
        <v>67</v>
      </c>
      <c r="E76" s="9" t="s">
        <v>799</v>
      </c>
      <c r="F76" s="24">
        <v>3</v>
      </c>
      <c r="G76" s="9">
        <v>177.28</v>
      </c>
      <c r="H76" s="15">
        <f t="shared" si="2"/>
        <v>531.84</v>
      </c>
    </row>
    <row r="77" spans="1:8" s="3" customFormat="1">
      <c r="A77" s="9" t="s">
        <v>509</v>
      </c>
      <c r="B77" s="9" t="s">
        <v>638</v>
      </c>
      <c r="C77" s="9" t="s">
        <v>732</v>
      </c>
      <c r="D77" s="10" t="s">
        <v>68</v>
      </c>
      <c r="E77" s="9" t="s">
        <v>799</v>
      </c>
      <c r="F77" s="24">
        <v>3</v>
      </c>
      <c r="G77" s="9">
        <v>10.97</v>
      </c>
      <c r="H77" s="15">
        <f t="shared" si="2"/>
        <v>32.909999999999997</v>
      </c>
    </row>
    <row r="78" spans="1:8" s="3" customFormat="1">
      <c r="A78" s="9" t="s">
        <v>510</v>
      </c>
      <c r="B78" s="9">
        <v>12362</v>
      </c>
      <c r="C78" s="9" t="s">
        <v>730</v>
      </c>
      <c r="D78" s="10" t="s">
        <v>69</v>
      </c>
      <c r="E78" s="9" t="s">
        <v>799</v>
      </c>
      <c r="F78" s="24">
        <v>3</v>
      </c>
      <c r="G78" s="9">
        <v>3.98</v>
      </c>
      <c r="H78" s="15">
        <f t="shared" si="2"/>
        <v>11.94</v>
      </c>
    </row>
    <row r="79" spans="1:8" s="3" customFormat="1">
      <c r="A79" s="9" t="s">
        <v>511</v>
      </c>
      <c r="B79" s="9">
        <v>11790</v>
      </c>
      <c r="C79" s="9" t="s">
        <v>730</v>
      </c>
      <c r="D79" s="10" t="s">
        <v>70</v>
      </c>
      <c r="E79" s="9" t="s">
        <v>799</v>
      </c>
      <c r="F79" s="24">
        <v>4</v>
      </c>
      <c r="G79" s="9">
        <v>10.75</v>
      </c>
      <c r="H79" s="15">
        <f t="shared" si="2"/>
        <v>43</v>
      </c>
    </row>
    <row r="80" spans="1:8" s="3" customFormat="1">
      <c r="A80" s="9" t="s">
        <v>512</v>
      </c>
      <c r="B80" s="9">
        <v>437</v>
      </c>
      <c r="C80" s="9" t="s">
        <v>730</v>
      </c>
      <c r="D80" s="10" t="s">
        <v>71</v>
      </c>
      <c r="E80" s="9" t="s">
        <v>799</v>
      </c>
      <c r="F80" s="24">
        <v>4</v>
      </c>
      <c r="G80" s="9">
        <v>10.23</v>
      </c>
      <c r="H80" s="15">
        <f t="shared" si="2"/>
        <v>40.92</v>
      </c>
    </row>
    <row r="81" spans="1:8" s="3" customFormat="1">
      <c r="A81" s="9" t="s">
        <v>513</v>
      </c>
      <c r="B81" s="9" t="s">
        <v>639</v>
      </c>
      <c r="C81" s="9" t="s">
        <v>732</v>
      </c>
      <c r="D81" s="10" t="s">
        <v>72</v>
      </c>
      <c r="E81" s="9" t="s">
        <v>799</v>
      </c>
      <c r="F81" s="24">
        <v>3</v>
      </c>
      <c r="G81" s="9">
        <v>132.09</v>
      </c>
      <c r="H81" s="15">
        <f t="shared" si="2"/>
        <v>396.27</v>
      </c>
    </row>
    <row r="82" spans="1:8" s="3" customFormat="1">
      <c r="A82" s="9" t="s">
        <v>514</v>
      </c>
      <c r="B82" s="9">
        <v>5034</v>
      </c>
      <c r="C82" s="9" t="s">
        <v>730</v>
      </c>
      <c r="D82" s="10" t="s">
        <v>73</v>
      </c>
      <c r="E82" s="9" t="s">
        <v>799</v>
      </c>
      <c r="F82" s="24">
        <v>1</v>
      </c>
      <c r="G82" s="9">
        <v>1031.49</v>
      </c>
      <c r="H82" s="15">
        <f t="shared" si="2"/>
        <v>1031.49</v>
      </c>
    </row>
    <row r="83" spans="1:8" s="3" customFormat="1">
      <c r="A83" s="9" t="s">
        <v>796</v>
      </c>
      <c r="B83" s="9" t="s">
        <v>640</v>
      </c>
      <c r="C83" s="9" t="s">
        <v>732</v>
      </c>
      <c r="D83" s="10" t="s">
        <v>74</v>
      </c>
      <c r="E83" s="9" t="s">
        <v>799</v>
      </c>
      <c r="F83" s="24">
        <v>1</v>
      </c>
      <c r="G83" s="9">
        <v>188.8</v>
      </c>
      <c r="H83" s="15">
        <f t="shared" si="2"/>
        <v>188.8</v>
      </c>
    </row>
    <row r="84" spans="1:8" s="3" customFormat="1">
      <c r="A84" s="9" t="s">
        <v>797</v>
      </c>
      <c r="B84" s="9" t="s">
        <v>641</v>
      </c>
      <c r="C84" s="9" t="s">
        <v>732</v>
      </c>
      <c r="D84" s="10" t="s">
        <v>26</v>
      </c>
      <c r="E84" s="9" t="s">
        <v>799</v>
      </c>
      <c r="F84" s="23">
        <v>1</v>
      </c>
      <c r="G84" s="18">
        <v>4887.5600000000004</v>
      </c>
      <c r="H84" s="13">
        <f t="shared" ref="H84" si="3">ROUND(F84*G84,2)</f>
        <v>4887.5600000000004</v>
      </c>
    </row>
    <row r="85" spans="1:8">
      <c r="A85" s="7">
        <v>3</v>
      </c>
      <c r="B85" s="7"/>
      <c r="C85" s="7"/>
      <c r="D85" s="33" t="s">
        <v>161</v>
      </c>
      <c r="E85" s="7"/>
      <c r="F85" s="26"/>
      <c r="G85" s="26" t="s">
        <v>281</v>
      </c>
      <c r="H85" s="26">
        <f>SUM(H86:H96)</f>
        <v>14962.820000000002</v>
      </c>
    </row>
    <row r="86" spans="1:8">
      <c r="A86" s="9" t="s">
        <v>89</v>
      </c>
      <c r="B86" s="9">
        <v>9846</v>
      </c>
      <c r="C86" s="9" t="s">
        <v>730</v>
      </c>
      <c r="D86" s="10" t="s">
        <v>78</v>
      </c>
      <c r="E86" s="9" t="s">
        <v>801</v>
      </c>
      <c r="F86" s="13">
        <v>848.12</v>
      </c>
      <c r="G86" s="18">
        <v>13</v>
      </c>
      <c r="H86" s="13">
        <f t="shared" ref="H86:H96" si="4">ROUND(F86*G86,2)</f>
        <v>11025.56</v>
      </c>
    </row>
    <row r="87" spans="1:8">
      <c r="A87" s="9" t="s">
        <v>103</v>
      </c>
      <c r="B87" s="9">
        <v>6012</v>
      </c>
      <c r="C87" s="9" t="s">
        <v>730</v>
      </c>
      <c r="D87" s="10" t="s">
        <v>217</v>
      </c>
      <c r="E87" s="9" t="s">
        <v>799</v>
      </c>
      <c r="F87" s="20">
        <v>4</v>
      </c>
      <c r="G87" s="18">
        <v>315.74</v>
      </c>
      <c r="H87" s="13">
        <f t="shared" si="4"/>
        <v>1262.96</v>
      </c>
    </row>
    <row r="88" spans="1:8">
      <c r="A88" s="9" t="s">
        <v>109</v>
      </c>
      <c r="B88" s="9">
        <v>10442</v>
      </c>
      <c r="C88" s="9" t="s">
        <v>730</v>
      </c>
      <c r="D88" s="11" t="s">
        <v>84</v>
      </c>
      <c r="E88" s="9" t="s">
        <v>799</v>
      </c>
      <c r="F88" s="13">
        <v>2</v>
      </c>
      <c r="G88" s="18">
        <v>364.54</v>
      </c>
      <c r="H88" s="13">
        <f t="shared" si="4"/>
        <v>729.08</v>
      </c>
    </row>
    <row r="89" spans="1:8">
      <c r="A89" s="9" t="s">
        <v>110</v>
      </c>
      <c r="B89" s="9" t="s">
        <v>722</v>
      </c>
      <c r="C89" s="9" t="s">
        <v>732</v>
      </c>
      <c r="D89" s="10" t="s">
        <v>719</v>
      </c>
      <c r="E89" s="9" t="s">
        <v>799</v>
      </c>
      <c r="F89" s="20">
        <v>4</v>
      </c>
      <c r="G89" s="18">
        <v>68.44</v>
      </c>
      <c r="H89" s="13">
        <f t="shared" si="4"/>
        <v>273.76</v>
      </c>
    </row>
    <row r="90" spans="1:8">
      <c r="A90" s="9" t="s">
        <v>111</v>
      </c>
      <c r="B90" s="9">
        <v>1823</v>
      </c>
      <c r="C90" s="9" t="s">
        <v>730</v>
      </c>
      <c r="D90" s="11" t="s">
        <v>11</v>
      </c>
      <c r="E90" s="9" t="s">
        <v>799</v>
      </c>
      <c r="F90" s="20">
        <v>4</v>
      </c>
      <c r="G90" s="18">
        <v>63.73</v>
      </c>
      <c r="H90" s="13">
        <f t="shared" si="4"/>
        <v>254.92</v>
      </c>
    </row>
    <row r="91" spans="1:8">
      <c r="A91" s="9" t="s">
        <v>40</v>
      </c>
      <c r="B91" s="9">
        <v>1825</v>
      </c>
      <c r="C91" s="9" t="s">
        <v>730</v>
      </c>
      <c r="D91" s="11" t="s">
        <v>14</v>
      </c>
      <c r="E91" s="9" t="s">
        <v>799</v>
      </c>
      <c r="F91" s="20">
        <v>4</v>
      </c>
      <c r="G91" s="18">
        <v>72.069999999999993</v>
      </c>
      <c r="H91" s="13">
        <f t="shared" si="4"/>
        <v>288.27999999999997</v>
      </c>
    </row>
    <row r="92" spans="1:8">
      <c r="A92" s="9" t="s">
        <v>41</v>
      </c>
      <c r="B92" s="9">
        <v>1824</v>
      </c>
      <c r="C92" s="9" t="s">
        <v>730</v>
      </c>
      <c r="D92" s="11" t="s">
        <v>24</v>
      </c>
      <c r="E92" s="9" t="s">
        <v>799</v>
      </c>
      <c r="F92" s="20">
        <v>1</v>
      </c>
      <c r="G92" s="18">
        <v>85.18</v>
      </c>
      <c r="H92" s="13">
        <f t="shared" si="4"/>
        <v>85.18</v>
      </c>
    </row>
    <row r="93" spans="1:8">
      <c r="A93" s="9" t="s">
        <v>175</v>
      </c>
      <c r="B93" s="9">
        <v>20045</v>
      </c>
      <c r="C93" s="9" t="s">
        <v>730</v>
      </c>
      <c r="D93" s="11" t="s">
        <v>271</v>
      </c>
      <c r="E93" s="9" t="s">
        <v>799</v>
      </c>
      <c r="F93" s="20">
        <v>1</v>
      </c>
      <c r="G93" s="18">
        <v>5.97</v>
      </c>
      <c r="H93" s="13">
        <f t="shared" si="4"/>
        <v>5.97</v>
      </c>
    </row>
    <row r="94" spans="1:8">
      <c r="A94" s="9" t="s">
        <v>176</v>
      </c>
      <c r="B94" s="9">
        <v>7088</v>
      </c>
      <c r="C94" s="9" t="s">
        <v>730</v>
      </c>
      <c r="D94" s="11" t="s">
        <v>23</v>
      </c>
      <c r="E94" s="9" t="s">
        <v>799</v>
      </c>
      <c r="F94" s="20">
        <v>1</v>
      </c>
      <c r="G94" s="18">
        <v>52.73</v>
      </c>
      <c r="H94" s="13">
        <f t="shared" si="4"/>
        <v>52.73</v>
      </c>
    </row>
    <row r="95" spans="1:8">
      <c r="A95" s="9" t="s">
        <v>177</v>
      </c>
      <c r="B95" s="9">
        <v>329</v>
      </c>
      <c r="C95" s="9" t="s">
        <v>730</v>
      </c>
      <c r="D95" s="10" t="s">
        <v>85</v>
      </c>
      <c r="E95" s="9" t="s">
        <v>799</v>
      </c>
      <c r="F95" s="13">
        <v>142</v>
      </c>
      <c r="G95" s="18">
        <v>4.84</v>
      </c>
      <c r="H95" s="13">
        <f t="shared" si="4"/>
        <v>687.28</v>
      </c>
    </row>
    <row r="96" spans="1:8">
      <c r="A96" s="9" t="s">
        <v>178</v>
      </c>
      <c r="B96" s="9">
        <v>20079</v>
      </c>
      <c r="C96" s="9" t="s">
        <v>730</v>
      </c>
      <c r="D96" s="10" t="s">
        <v>162</v>
      </c>
      <c r="E96" s="9" t="s">
        <v>799</v>
      </c>
      <c r="F96" s="13">
        <v>1</v>
      </c>
      <c r="G96" s="18">
        <v>297.10000000000002</v>
      </c>
      <c r="H96" s="13">
        <f t="shared" si="4"/>
        <v>297.10000000000002</v>
      </c>
    </row>
    <row r="97" spans="1:8">
      <c r="A97" s="7">
        <v>4</v>
      </c>
      <c r="B97" s="7"/>
      <c r="C97" s="7"/>
      <c r="D97" s="33" t="s">
        <v>257</v>
      </c>
      <c r="E97" s="7"/>
      <c r="F97" s="26"/>
      <c r="G97" s="26" t="s">
        <v>281</v>
      </c>
      <c r="H97" s="26">
        <f>SUM(H98:H105)</f>
        <v>47564.75</v>
      </c>
    </row>
    <row r="98" spans="1:8">
      <c r="A98" s="9" t="s">
        <v>90</v>
      </c>
      <c r="B98" s="9">
        <v>9844</v>
      </c>
      <c r="C98" s="9" t="s">
        <v>730</v>
      </c>
      <c r="D98" s="11" t="s">
        <v>113</v>
      </c>
      <c r="E98" s="9" t="s">
        <v>801</v>
      </c>
      <c r="F98" s="13">
        <v>5893.4</v>
      </c>
      <c r="G98" s="18">
        <v>6.37</v>
      </c>
      <c r="H98" s="13">
        <f t="shared" ref="H98:H105" si="5">ROUND(F98*G98,2)</f>
        <v>37540.959999999999</v>
      </c>
    </row>
    <row r="99" spans="1:8">
      <c r="A99" s="9" t="s">
        <v>115</v>
      </c>
      <c r="B99" s="9">
        <v>6028</v>
      </c>
      <c r="C99" s="9" t="s">
        <v>730</v>
      </c>
      <c r="D99" s="11" t="s">
        <v>159</v>
      </c>
      <c r="E99" s="9" t="s">
        <v>799</v>
      </c>
      <c r="F99" s="20">
        <v>11</v>
      </c>
      <c r="G99" s="18">
        <v>82.71</v>
      </c>
      <c r="H99" s="13">
        <f t="shared" si="5"/>
        <v>909.81</v>
      </c>
    </row>
    <row r="100" spans="1:8">
      <c r="A100" s="9" t="s">
        <v>116</v>
      </c>
      <c r="B100" s="9">
        <v>10442</v>
      </c>
      <c r="C100" s="9" t="s">
        <v>730</v>
      </c>
      <c r="D100" s="11" t="s">
        <v>84</v>
      </c>
      <c r="E100" s="9" t="s">
        <v>799</v>
      </c>
      <c r="F100" s="13">
        <v>6</v>
      </c>
      <c r="G100" s="18">
        <v>364.54</v>
      </c>
      <c r="H100" s="13">
        <f t="shared" si="5"/>
        <v>2187.2399999999998</v>
      </c>
    </row>
    <row r="101" spans="1:8">
      <c r="A101" s="9" t="s">
        <v>86</v>
      </c>
      <c r="B101" s="9" t="s">
        <v>721</v>
      </c>
      <c r="C101" s="9" t="s">
        <v>732</v>
      </c>
      <c r="D101" s="11" t="s">
        <v>720</v>
      </c>
      <c r="E101" s="9" t="s">
        <v>799</v>
      </c>
      <c r="F101" s="20">
        <v>11</v>
      </c>
      <c r="G101" s="18">
        <v>30.68</v>
      </c>
      <c r="H101" s="13">
        <f t="shared" si="5"/>
        <v>337.48</v>
      </c>
    </row>
    <row r="102" spans="1:8">
      <c r="A102" s="9" t="s">
        <v>104</v>
      </c>
      <c r="B102" s="9">
        <v>1835</v>
      </c>
      <c r="C102" s="9" t="s">
        <v>730</v>
      </c>
      <c r="D102" s="11" t="s">
        <v>10</v>
      </c>
      <c r="E102" s="9" t="s">
        <v>799</v>
      </c>
      <c r="F102" s="20">
        <v>47</v>
      </c>
      <c r="G102" s="18">
        <v>23.14</v>
      </c>
      <c r="H102" s="13">
        <f t="shared" si="5"/>
        <v>1087.58</v>
      </c>
    </row>
    <row r="103" spans="1:8">
      <c r="A103" s="9" t="s">
        <v>132</v>
      </c>
      <c r="B103" s="9">
        <v>1831</v>
      </c>
      <c r="C103" s="9" t="s">
        <v>730</v>
      </c>
      <c r="D103" s="11" t="s">
        <v>13</v>
      </c>
      <c r="E103" s="9" t="s">
        <v>799</v>
      </c>
      <c r="F103" s="20">
        <v>6</v>
      </c>
      <c r="G103" s="18">
        <v>24.96</v>
      </c>
      <c r="H103" s="13">
        <f t="shared" si="5"/>
        <v>149.76</v>
      </c>
    </row>
    <row r="104" spans="1:8">
      <c r="A104" s="9" t="s">
        <v>36</v>
      </c>
      <c r="B104" s="9">
        <v>329</v>
      </c>
      <c r="C104" s="9" t="s">
        <v>730</v>
      </c>
      <c r="D104" s="10" t="s">
        <v>85</v>
      </c>
      <c r="E104" s="9" t="s">
        <v>799</v>
      </c>
      <c r="F104" s="13">
        <v>983</v>
      </c>
      <c r="G104" s="18">
        <v>4.84</v>
      </c>
      <c r="H104" s="13">
        <f t="shared" si="5"/>
        <v>4757.72</v>
      </c>
    </row>
    <row r="105" spans="1:8">
      <c r="A105" s="9" t="s">
        <v>107</v>
      </c>
      <c r="B105" s="9">
        <v>20079</v>
      </c>
      <c r="C105" s="9" t="s">
        <v>730</v>
      </c>
      <c r="D105" s="10" t="s">
        <v>162</v>
      </c>
      <c r="E105" s="9" t="s">
        <v>799</v>
      </c>
      <c r="F105" s="13">
        <v>2</v>
      </c>
      <c r="G105" s="18">
        <v>297.10000000000002</v>
      </c>
      <c r="H105" s="13">
        <f t="shared" si="5"/>
        <v>594.20000000000005</v>
      </c>
    </row>
    <row r="106" spans="1:8">
      <c r="A106" s="7">
        <v>5</v>
      </c>
      <c r="B106" s="7"/>
      <c r="C106" s="7"/>
      <c r="D106" s="33" t="s">
        <v>164</v>
      </c>
      <c r="E106" s="7"/>
      <c r="F106" s="26"/>
      <c r="G106" s="26" t="s">
        <v>281</v>
      </c>
      <c r="H106" s="26">
        <f>SUM(H107:H120)</f>
        <v>69421.98000000001</v>
      </c>
    </row>
    <row r="107" spans="1:8" s="3" customFormat="1" ht="25.5">
      <c r="A107" s="9" t="s">
        <v>240</v>
      </c>
      <c r="B107" s="9" t="s">
        <v>642</v>
      </c>
      <c r="C107" s="9" t="s">
        <v>732</v>
      </c>
      <c r="D107" s="10" t="s">
        <v>112</v>
      </c>
      <c r="E107" s="9" t="s">
        <v>799</v>
      </c>
      <c r="F107" s="13">
        <v>1</v>
      </c>
      <c r="G107" s="18">
        <v>25488</v>
      </c>
      <c r="H107" s="13">
        <f t="shared" ref="H107:H120" si="6">ROUND(F107*G107,2)</f>
        <v>25488</v>
      </c>
    </row>
    <row r="108" spans="1:8" s="3" customFormat="1" ht="25.5">
      <c r="A108" s="9" t="s">
        <v>241</v>
      </c>
      <c r="B108" s="9" t="s">
        <v>642</v>
      </c>
      <c r="C108" s="9" t="s">
        <v>732</v>
      </c>
      <c r="D108" s="10" t="s">
        <v>112</v>
      </c>
      <c r="E108" s="9" t="s">
        <v>799</v>
      </c>
      <c r="F108" s="13">
        <v>1</v>
      </c>
      <c r="G108" s="18">
        <v>25488</v>
      </c>
      <c r="H108" s="13">
        <f t="shared" si="6"/>
        <v>25488</v>
      </c>
    </row>
    <row r="109" spans="1:8" s="3" customFormat="1" ht="25.5">
      <c r="A109" s="9" t="s">
        <v>242</v>
      </c>
      <c r="B109" s="9" t="s">
        <v>717</v>
      </c>
      <c r="C109" s="9" t="s">
        <v>732</v>
      </c>
      <c r="D109" s="10" t="s">
        <v>718</v>
      </c>
      <c r="E109" s="9" t="s">
        <v>799</v>
      </c>
      <c r="F109" s="13">
        <v>1</v>
      </c>
      <c r="G109" s="18">
        <v>11800</v>
      </c>
      <c r="H109" s="13">
        <f t="shared" si="6"/>
        <v>11800</v>
      </c>
    </row>
    <row r="110" spans="1:8" s="3" customFormat="1">
      <c r="A110" s="9" t="s">
        <v>243</v>
      </c>
      <c r="B110" s="9" t="s">
        <v>630</v>
      </c>
      <c r="C110" s="9" t="s">
        <v>732</v>
      </c>
      <c r="D110" s="10" t="s">
        <v>42</v>
      </c>
      <c r="E110" s="9" t="s">
        <v>799</v>
      </c>
      <c r="F110" s="24">
        <v>1</v>
      </c>
      <c r="G110" s="18">
        <v>224.2</v>
      </c>
      <c r="H110" s="13">
        <f t="shared" si="6"/>
        <v>224.2</v>
      </c>
    </row>
    <row r="111" spans="1:8" s="3" customFormat="1">
      <c r="A111" s="9" t="s">
        <v>244</v>
      </c>
      <c r="B111" s="9">
        <v>14557</v>
      </c>
      <c r="C111" s="9" t="s">
        <v>730</v>
      </c>
      <c r="D111" s="10" t="s">
        <v>43</v>
      </c>
      <c r="E111" s="9" t="s">
        <v>799</v>
      </c>
      <c r="F111" s="24">
        <v>1</v>
      </c>
      <c r="G111" s="18">
        <v>102.4</v>
      </c>
      <c r="H111" s="13">
        <f t="shared" si="6"/>
        <v>102.4</v>
      </c>
    </row>
    <row r="112" spans="1:8" s="3" customFormat="1">
      <c r="A112" s="9" t="s">
        <v>245</v>
      </c>
      <c r="B112" s="9">
        <v>2680</v>
      </c>
      <c r="C112" s="9" t="s">
        <v>730</v>
      </c>
      <c r="D112" s="10" t="s">
        <v>50</v>
      </c>
      <c r="E112" s="9" t="s">
        <v>801</v>
      </c>
      <c r="F112" s="24">
        <v>12</v>
      </c>
      <c r="G112" s="18">
        <v>6.18</v>
      </c>
      <c r="H112" s="13">
        <f t="shared" si="6"/>
        <v>74.16</v>
      </c>
    </row>
    <row r="113" spans="1:8" s="3" customFormat="1">
      <c r="A113" s="9" t="s">
        <v>246</v>
      </c>
      <c r="B113" s="9">
        <v>863</v>
      </c>
      <c r="C113" s="9" t="s">
        <v>730</v>
      </c>
      <c r="D113" s="10" t="s">
        <v>54</v>
      </c>
      <c r="E113" s="9" t="s">
        <v>801</v>
      </c>
      <c r="F113" s="24">
        <v>20</v>
      </c>
      <c r="G113" s="18">
        <v>15.38</v>
      </c>
      <c r="H113" s="13">
        <f t="shared" si="6"/>
        <v>307.60000000000002</v>
      </c>
    </row>
    <row r="114" spans="1:8" s="3" customFormat="1">
      <c r="A114" s="9" t="s">
        <v>247</v>
      </c>
      <c r="B114" s="9" t="s">
        <v>634</v>
      </c>
      <c r="C114" s="9" t="s">
        <v>732</v>
      </c>
      <c r="D114" s="10" t="s">
        <v>55</v>
      </c>
      <c r="E114" s="9" t="s">
        <v>799</v>
      </c>
      <c r="F114" s="24">
        <v>1</v>
      </c>
      <c r="G114" s="18">
        <v>23.01</v>
      </c>
      <c r="H114" s="13">
        <f t="shared" si="6"/>
        <v>23.01</v>
      </c>
    </row>
    <row r="115" spans="1:8" s="3" customFormat="1">
      <c r="A115" s="9" t="s">
        <v>248</v>
      </c>
      <c r="B115" s="9" t="s">
        <v>635</v>
      </c>
      <c r="C115" s="9" t="s">
        <v>732</v>
      </c>
      <c r="D115" s="10" t="s">
        <v>56</v>
      </c>
      <c r="E115" s="9" t="s">
        <v>801</v>
      </c>
      <c r="F115" s="24">
        <v>1</v>
      </c>
      <c r="G115" s="18">
        <v>1.48</v>
      </c>
      <c r="H115" s="13">
        <f t="shared" si="6"/>
        <v>1.48</v>
      </c>
    </row>
    <row r="116" spans="1:8" s="3" customFormat="1">
      <c r="A116" s="9" t="s">
        <v>249</v>
      </c>
      <c r="B116" s="9">
        <v>995</v>
      </c>
      <c r="C116" s="9" t="s">
        <v>730</v>
      </c>
      <c r="D116" s="10" t="s">
        <v>58</v>
      </c>
      <c r="E116" s="9" t="s">
        <v>801</v>
      </c>
      <c r="F116" s="24">
        <v>30</v>
      </c>
      <c r="G116" s="18">
        <v>8.56</v>
      </c>
      <c r="H116" s="13">
        <f t="shared" si="6"/>
        <v>256.8</v>
      </c>
    </row>
    <row r="117" spans="1:8" s="3" customFormat="1">
      <c r="A117" s="9" t="s">
        <v>250</v>
      </c>
      <c r="B117" s="9">
        <v>379</v>
      </c>
      <c r="C117" s="9" t="s">
        <v>730</v>
      </c>
      <c r="D117" s="10" t="s">
        <v>60</v>
      </c>
      <c r="E117" s="9" t="s">
        <v>799</v>
      </c>
      <c r="F117" s="24">
        <v>40</v>
      </c>
      <c r="G117" s="18">
        <v>1.49</v>
      </c>
      <c r="H117" s="13">
        <f t="shared" si="6"/>
        <v>59.6</v>
      </c>
    </row>
    <row r="118" spans="1:8" s="3" customFormat="1">
      <c r="A118" s="9" t="s">
        <v>251</v>
      </c>
      <c r="B118" s="9">
        <v>841</v>
      </c>
      <c r="C118" s="9" t="s">
        <v>730</v>
      </c>
      <c r="D118" s="10" t="s">
        <v>62</v>
      </c>
      <c r="E118" s="9" t="s">
        <v>802</v>
      </c>
      <c r="F118" s="24">
        <v>15</v>
      </c>
      <c r="G118" s="18">
        <v>20.86</v>
      </c>
      <c r="H118" s="13">
        <f t="shared" si="6"/>
        <v>312.89999999999998</v>
      </c>
    </row>
    <row r="119" spans="1:8" s="3" customFormat="1">
      <c r="A119" s="9" t="s">
        <v>252</v>
      </c>
      <c r="B119" s="9" t="s">
        <v>639</v>
      </c>
      <c r="C119" s="9" t="s">
        <v>732</v>
      </c>
      <c r="D119" s="10" t="s">
        <v>72</v>
      </c>
      <c r="E119" s="9" t="s">
        <v>799</v>
      </c>
      <c r="F119" s="24">
        <v>3</v>
      </c>
      <c r="G119" s="18">
        <v>132.09</v>
      </c>
      <c r="H119" s="13">
        <f t="shared" si="6"/>
        <v>396.27</v>
      </c>
    </row>
    <row r="120" spans="1:8" s="3" customFormat="1">
      <c r="A120" s="9" t="s">
        <v>668</v>
      </c>
      <c r="B120" s="9" t="s">
        <v>641</v>
      </c>
      <c r="C120" s="9" t="s">
        <v>732</v>
      </c>
      <c r="D120" s="10" t="s">
        <v>26</v>
      </c>
      <c r="E120" s="9" t="s">
        <v>799</v>
      </c>
      <c r="F120" s="15">
        <v>1</v>
      </c>
      <c r="G120" s="18">
        <v>4887.5600000000004</v>
      </c>
      <c r="H120" s="13">
        <f t="shared" si="6"/>
        <v>4887.5600000000004</v>
      </c>
    </row>
    <row r="121" spans="1:8">
      <c r="A121" s="7">
        <v>6</v>
      </c>
      <c r="B121" s="7"/>
      <c r="C121" s="7"/>
      <c r="D121" s="33" t="s">
        <v>166</v>
      </c>
      <c r="E121" s="7"/>
      <c r="F121" s="26"/>
      <c r="G121" s="26" t="s">
        <v>281</v>
      </c>
      <c r="H121" s="26">
        <f>SUM(H122:H159)</f>
        <v>33333.270000000011</v>
      </c>
    </row>
    <row r="122" spans="1:8" ht="25.5">
      <c r="A122" s="9" t="s">
        <v>310</v>
      </c>
      <c r="B122" s="9" t="s">
        <v>643</v>
      </c>
      <c r="C122" s="9" t="s">
        <v>732</v>
      </c>
      <c r="D122" s="14" t="s">
        <v>108</v>
      </c>
      <c r="E122" s="9" t="s">
        <v>799</v>
      </c>
      <c r="F122" s="15">
        <v>2</v>
      </c>
      <c r="G122" s="18">
        <v>11682</v>
      </c>
      <c r="H122" s="13">
        <f>ROUND(F122*G122,2)</f>
        <v>23364</v>
      </c>
    </row>
    <row r="123" spans="1:8">
      <c r="A123" s="9" t="s">
        <v>670</v>
      </c>
      <c r="B123" s="9">
        <v>14557</v>
      </c>
      <c r="C123" s="9" t="s">
        <v>730</v>
      </c>
      <c r="D123" s="10" t="s">
        <v>43</v>
      </c>
      <c r="E123" s="9" t="s">
        <v>799</v>
      </c>
      <c r="F123" s="23">
        <v>1</v>
      </c>
      <c r="G123" s="18">
        <v>102.4</v>
      </c>
      <c r="H123" s="13">
        <f t="shared" ref="H123:H159" si="7">ROUND(F123*G123,2)</f>
        <v>102.4</v>
      </c>
    </row>
    <row r="124" spans="1:8">
      <c r="A124" s="9" t="s">
        <v>311</v>
      </c>
      <c r="B124" s="9">
        <v>2674</v>
      </c>
      <c r="C124" s="29" t="s">
        <v>730</v>
      </c>
      <c r="D124" s="10" t="s">
        <v>44</v>
      </c>
      <c r="E124" s="9" t="s">
        <v>801</v>
      </c>
      <c r="F124" s="24">
        <v>3</v>
      </c>
      <c r="G124" s="30">
        <v>2.21</v>
      </c>
      <c r="H124" s="30">
        <f t="shared" si="7"/>
        <v>6.63</v>
      </c>
    </row>
    <row r="125" spans="1:8">
      <c r="A125" s="9" t="s">
        <v>312</v>
      </c>
      <c r="B125" s="9">
        <v>3884</v>
      </c>
      <c r="C125" s="29" t="s">
        <v>730</v>
      </c>
      <c r="D125" s="10" t="s">
        <v>45</v>
      </c>
      <c r="E125" s="9" t="s">
        <v>799</v>
      </c>
      <c r="F125" s="24">
        <v>2</v>
      </c>
      <c r="G125" s="30">
        <v>1.17</v>
      </c>
      <c r="H125" s="30">
        <f t="shared" si="7"/>
        <v>2.34</v>
      </c>
    </row>
    <row r="126" spans="1:8">
      <c r="A126" s="9" t="s">
        <v>313</v>
      </c>
      <c r="B126" s="9">
        <v>1955</v>
      </c>
      <c r="C126" s="29" t="s">
        <v>730</v>
      </c>
      <c r="D126" s="10" t="s">
        <v>46</v>
      </c>
      <c r="E126" s="9" t="s">
        <v>799</v>
      </c>
      <c r="F126" s="24">
        <v>1</v>
      </c>
      <c r="G126" s="30">
        <v>1.1399999999999999</v>
      </c>
      <c r="H126" s="30">
        <f t="shared" si="7"/>
        <v>1.1399999999999999</v>
      </c>
    </row>
    <row r="127" spans="1:8">
      <c r="A127" s="9" t="s">
        <v>314</v>
      </c>
      <c r="B127" s="9">
        <v>851</v>
      </c>
      <c r="C127" s="29" t="s">
        <v>730</v>
      </c>
      <c r="D127" s="10" t="s">
        <v>742</v>
      </c>
      <c r="E127" s="9" t="s">
        <v>809</v>
      </c>
      <c r="F127" s="24">
        <v>2</v>
      </c>
      <c r="G127" s="30">
        <v>0.61</v>
      </c>
      <c r="H127" s="30">
        <f t="shared" si="7"/>
        <v>1.22</v>
      </c>
    </row>
    <row r="128" spans="1:8">
      <c r="A128" s="9" t="s">
        <v>315</v>
      </c>
      <c r="B128" s="9">
        <v>851</v>
      </c>
      <c r="C128" s="29" t="s">
        <v>730</v>
      </c>
      <c r="D128" s="10" t="s">
        <v>743</v>
      </c>
      <c r="E128" s="9" t="s">
        <v>809</v>
      </c>
      <c r="F128" s="24">
        <v>2</v>
      </c>
      <c r="G128" s="30">
        <v>0.61</v>
      </c>
      <c r="H128" s="30">
        <f t="shared" si="7"/>
        <v>1.22</v>
      </c>
    </row>
    <row r="129" spans="1:8">
      <c r="A129" s="9" t="s">
        <v>316</v>
      </c>
      <c r="B129" s="9">
        <v>1957</v>
      </c>
      <c r="C129" s="29" t="s">
        <v>730</v>
      </c>
      <c r="D129" s="10" t="s">
        <v>47</v>
      </c>
      <c r="E129" s="9" t="s">
        <v>799</v>
      </c>
      <c r="F129" s="24">
        <v>2</v>
      </c>
      <c r="G129" s="30">
        <v>3.34</v>
      </c>
      <c r="H129" s="30">
        <f t="shared" si="7"/>
        <v>6.68</v>
      </c>
    </row>
    <row r="130" spans="1:8">
      <c r="A130" s="9" t="s">
        <v>317</v>
      </c>
      <c r="B130" s="9">
        <v>3878</v>
      </c>
      <c r="C130" s="29" t="s">
        <v>730</v>
      </c>
      <c r="D130" s="10" t="s">
        <v>48</v>
      </c>
      <c r="E130" s="9" t="s">
        <v>799</v>
      </c>
      <c r="F130" s="24">
        <v>6</v>
      </c>
      <c r="G130" s="30">
        <v>4.08</v>
      </c>
      <c r="H130" s="30">
        <f t="shared" si="7"/>
        <v>24.48</v>
      </c>
    </row>
    <row r="131" spans="1:8">
      <c r="A131" s="9" t="s">
        <v>318</v>
      </c>
      <c r="B131" s="9" t="s">
        <v>631</v>
      </c>
      <c r="C131" s="9" t="s">
        <v>732</v>
      </c>
      <c r="D131" s="10" t="s">
        <v>49</v>
      </c>
      <c r="E131" s="9" t="s">
        <v>799</v>
      </c>
      <c r="F131" s="24">
        <v>2</v>
      </c>
      <c r="G131" s="30">
        <v>8.17</v>
      </c>
      <c r="H131" s="30">
        <f t="shared" si="7"/>
        <v>16.34</v>
      </c>
    </row>
    <row r="132" spans="1:8">
      <c r="A132" s="9" t="s">
        <v>319</v>
      </c>
      <c r="B132" s="9">
        <v>2680</v>
      </c>
      <c r="C132" s="29" t="s">
        <v>730</v>
      </c>
      <c r="D132" s="10" t="s">
        <v>50</v>
      </c>
      <c r="E132" s="9" t="s">
        <v>801</v>
      </c>
      <c r="F132" s="24">
        <v>12</v>
      </c>
      <c r="G132" s="30">
        <v>6.18</v>
      </c>
      <c r="H132" s="30">
        <f t="shared" si="7"/>
        <v>74.16</v>
      </c>
    </row>
    <row r="133" spans="1:8">
      <c r="A133" s="9" t="s">
        <v>320</v>
      </c>
      <c r="B133" s="9">
        <v>853</v>
      </c>
      <c r="C133" s="29" t="s">
        <v>730</v>
      </c>
      <c r="D133" s="10" t="s">
        <v>744</v>
      </c>
      <c r="E133" s="9" t="s">
        <v>809</v>
      </c>
      <c r="F133" s="24">
        <v>6</v>
      </c>
      <c r="G133" s="30">
        <v>1.4</v>
      </c>
      <c r="H133" s="30">
        <f t="shared" si="7"/>
        <v>8.4</v>
      </c>
    </row>
    <row r="134" spans="1:8">
      <c r="A134" s="9" t="s">
        <v>321</v>
      </c>
      <c r="B134" s="9">
        <v>853</v>
      </c>
      <c r="C134" s="29" t="s">
        <v>730</v>
      </c>
      <c r="D134" s="10" t="s">
        <v>745</v>
      </c>
      <c r="E134" s="9" t="s">
        <v>809</v>
      </c>
      <c r="F134" s="24">
        <v>6</v>
      </c>
      <c r="G134" s="30">
        <v>1.4</v>
      </c>
      <c r="H134" s="30">
        <f t="shared" si="7"/>
        <v>8.4</v>
      </c>
    </row>
    <row r="135" spans="1:8">
      <c r="A135" s="9" t="s">
        <v>709</v>
      </c>
      <c r="B135" s="9">
        <v>3379</v>
      </c>
      <c r="C135" s="29" t="s">
        <v>730</v>
      </c>
      <c r="D135" s="10" t="s">
        <v>51</v>
      </c>
      <c r="E135" s="9" t="s">
        <v>799</v>
      </c>
      <c r="F135" s="24">
        <v>4</v>
      </c>
      <c r="G135" s="30">
        <v>28.84</v>
      </c>
      <c r="H135" s="30">
        <f t="shared" si="7"/>
        <v>115.36</v>
      </c>
    </row>
    <row r="136" spans="1:8">
      <c r="A136" s="9" t="s">
        <v>714</v>
      </c>
      <c r="B136" s="9" t="s">
        <v>632</v>
      </c>
      <c r="C136" s="9" t="s">
        <v>732</v>
      </c>
      <c r="D136" s="10" t="s">
        <v>52</v>
      </c>
      <c r="E136" s="9" t="s">
        <v>799</v>
      </c>
      <c r="F136" s="24">
        <v>3</v>
      </c>
      <c r="G136" s="30">
        <v>17.100000000000001</v>
      </c>
      <c r="H136" s="30">
        <f t="shared" si="7"/>
        <v>51.3</v>
      </c>
    </row>
    <row r="137" spans="1:8">
      <c r="A137" s="9" t="s">
        <v>751</v>
      </c>
      <c r="B137" s="9" t="s">
        <v>633</v>
      </c>
      <c r="C137" s="9" t="s">
        <v>732</v>
      </c>
      <c r="D137" s="10" t="s">
        <v>53</v>
      </c>
      <c r="E137" s="9" t="s">
        <v>799</v>
      </c>
      <c r="F137" s="24">
        <v>4</v>
      </c>
      <c r="G137" s="30">
        <v>21.04</v>
      </c>
      <c r="H137" s="30">
        <f t="shared" si="7"/>
        <v>84.16</v>
      </c>
    </row>
    <row r="138" spans="1:8">
      <c r="A138" s="9" t="s">
        <v>752</v>
      </c>
      <c r="B138" s="9">
        <v>863</v>
      </c>
      <c r="C138" s="29" t="s">
        <v>730</v>
      </c>
      <c r="D138" s="10" t="s">
        <v>54</v>
      </c>
      <c r="E138" s="9" t="s">
        <v>801</v>
      </c>
      <c r="F138" s="24">
        <v>30</v>
      </c>
      <c r="G138" s="30">
        <v>15.38</v>
      </c>
      <c r="H138" s="30">
        <f t="shared" si="7"/>
        <v>461.4</v>
      </c>
    </row>
    <row r="139" spans="1:8">
      <c r="A139" s="9" t="s">
        <v>753</v>
      </c>
      <c r="B139" s="9" t="s">
        <v>634</v>
      </c>
      <c r="C139" s="9" t="s">
        <v>732</v>
      </c>
      <c r="D139" s="10" t="s">
        <v>55</v>
      </c>
      <c r="E139" s="9" t="s">
        <v>799</v>
      </c>
      <c r="F139" s="24">
        <v>4</v>
      </c>
      <c r="G139" s="30">
        <v>23.01</v>
      </c>
      <c r="H139" s="30">
        <f t="shared" si="7"/>
        <v>92.04</v>
      </c>
    </row>
    <row r="140" spans="1:8">
      <c r="A140" s="9" t="s">
        <v>754</v>
      </c>
      <c r="B140" s="9" t="s">
        <v>635</v>
      </c>
      <c r="C140" s="9" t="s">
        <v>732</v>
      </c>
      <c r="D140" s="10" t="s">
        <v>56</v>
      </c>
      <c r="E140" s="9" t="s">
        <v>801</v>
      </c>
      <c r="F140" s="24">
        <v>6</v>
      </c>
      <c r="G140" s="30">
        <v>1.48</v>
      </c>
      <c r="H140" s="30">
        <f t="shared" si="7"/>
        <v>8.8800000000000008</v>
      </c>
    </row>
    <row r="141" spans="1:8">
      <c r="A141" s="9" t="s">
        <v>755</v>
      </c>
      <c r="B141" s="9" t="s">
        <v>636</v>
      </c>
      <c r="C141" s="9" t="s">
        <v>732</v>
      </c>
      <c r="D141" s="10" t="s">
        <v>57</v>
      </c>
      <c r="E141" s="9" t="s">
        <v>799</v>
      </c>
      <c r="F141" s="24">
        <v>6</v>
      </c>
      <c r="G141" s="30">
        <v>0.63</v>
      </c>
      <c r="H141" s="30">
        <f t="shared" si="7"/>
        <v>3.78</v>
      </c>
    </row>
    <row r="142" spans="1:8">
      <c r="A142" s="9" t="s">
        <v>756</v>
      </c>
      <c r="B142" s="9">
        <v>995</v>
      </c>
      <c r="C142" s="29" t="s">
        <v>730</v>
      </c>
      <c r="D142" s="10" t="s">
        <v>58</v>
      </c>
      <c r="E142" s="9" t="s">
        <v>801</v>
      </c>
      <c r="F142" s="24">
        <v>30</v>
      </c>
      <c r="G142" s="30">
        <v>8.56</v>
      </c>
      <c r="H142" s="30">
        <f t="shared" si="7"/>
        <v>256.8</v>
      </c>
    </row>
    <row r="143" spans="1:8">
      <c r="A143" s="9" t="s">
        <v>757</v>
      </c>
      <c r="B143" s="9">
        <v>418</v>
      </c>
      <c r="C143" s="29" t="s">
        <v>730</v>
      </c>
      <c r="D143" s="10" t="s">
        <v>59</v>
      </c>
      <c r="E143" s="9" t="s">
        <v>799</v>
      </c>
      <c r="F143" s="24">
        <v>3</v>
      </c>
      <c r="G143" s="30">
        <v>3.33</v>
      </c>
      <c r="H143" s="30">
        <f t="shared" si="7"/>
        <v>9.99</v>
      </c>
    </row>
    <row r="144" spans="1:8">
      <c r="A144" s="9" t="s">
        <v>758</v>
      </c>
      <c r="B144" s="9">
        <v>379</v>
      </c>
      <c r="C144" s="29" t="s">
        <v>730</v>
      </c>
      <c r="D144" s="10" t="s">
        <v>60</v>
      </c>
      <c r="E144" s="9" t="s">
        <v>799</v>
      </c>
      <c r="F144" s="24">
        <v>40</v>
      </c>
      <c r="G144" s="30">
        <v>1.49</v>
      </c>
      <c r="H144" s="30">
        <f t="shared" si="7"/>
        <v>59.6</v>
      </c>
    </row>
    <row r="145" spans="1:8">
      <c r="A145" s="9" t="s">
        <v>759</v>
      </c>
      <c r="B145" s="9">
        <v>1092</v>
      </c>
      <c r="C145" s="29" t="s">
        <v>730</v>
      </c>
      <c r="D145" s="10" t="s">
        <v>61</v>
      </c>
      <c r="E145" s="9" t="s">
        <v>799</v>
      </c>
      <c r="F145" s="24">
        <v>2</v>
      </c>
      <c r="G145" s="30">
        <v>20.190000000000001</v>
      </c>
      <c r="H145" s="30">
        <f t="shared" si="7"/>
        <v>40.380000000000003</v>
      </c>
    </row>
    <row r="146" spans="1:8">
      <c r="A146" s="9" t="s">
        <v>760</v>
      </c>
      <c r="B146" s="9">
        <v>841</v>
      </c>
      <c r="C146" s="29" t="s">
        <v>730</v>
      </c>
      <c r="D146" s="10" t="s">
        <v>62</v>
      </c>
      <c r="E146" s="9" t="s">
        <v>802</v>
      </c>
      <c r="F146" s="24">
        <v>12</v>
      </c>
      <c r="G146" s="30">
        <v>20.86</v>
      </c>
      <c r="H146" s="30">
        <f t="shared" si="7"/>
        <v>250.32</v>
      </c>
    </row>
    <row r="147" spans="1:8">
      <c r="A147" s="9" t="s">
        <v>761</v>
      </c>
      <c r="B147" s="9">
        <v>714</v>
      </c>
      <c r="C147" s="9" t="s">
        <v>746</v>
      </c>
      <c r="D147" s="10" t="s">
        <v>63</v>
      </c>
      <c r="E147" s="9" t="s">
        <v>799</v>
      </c>
      <c r="F147" s="24">
        <v>4</v>
      </c>
      <c r="G147" s="30">
        <v>103.84</v>
      </c>
      <c r="H147" s="30">
        <f t="shared" si="7"/>
        <v>415.36</v>
      </c>
    </row>
    <row r="148" spans="1:8">
      <c r="A148" s="9" t="s">
        <v>762</v>
      </c>
      <c r="B148" s="9">
        <v>402</v>
      </c>
      <c r="C148" s="29" t="s">
        <v>730</v>
      </c>
      <c r="D148" s="10" t="s">
        <v>64</v>
      </c>
      <c r="E148" s="9" t="s">
        <v>799</v>
      </c>
      <c r="F148" s="24">
        <v>3</v>
      </c>
      <c r="G148" s="30">
        <v>7.36</v>
      </c>
      <c r="H148" s="30">
        <f t="shared" si="7"/>
        <v>22.08</v>
      </c>
    </row>
    <row r="149" spans="1:8">
      <c r="A149" s="9" t="s">
        <v>763</v>
      </c>
      <c r="B149" s="9">
        <v>11837</v>
      </c>
      <c r="C149" s="29" t="s">
        <v>730</v>
      </c>
      <c r="D149" s="10" t="s">
        <v>65</v>
      </c>
      <c r="E149" s="9" t="s">
        <v>799</v>
      </c>
      <c r="F149" s="24">
        <v>3</v>
      </c>
      <c r="G149" s="30">
        <v>31.12</v>
      </c>
      <c r="H149" s="30">
        <f t="shared" si="7"/>
        <v>93.36</v>
      </c>
    </row>
    <row r="150" spans="1:8">
      <c r="A150" s="9" t="s">
        <v>764</v>
      </c>
      <c r="B150" s="9">
        <v>11837</v>
      </c>
      <c r="C150" s="29" t="s">
        <v>730</v>
      </c>
      <c r="D150" s="10" t="s">
        <v>66</v>
      </c>
      <c r="E150" s="9" t="s">
        <v>799</v>
      </c>
      <c r="F150" s="24">
        <v>3</v>
      </c>
      <c r="G150" s="30">
        <v>31.12</v>
      </c>
      <c r="H150" s="30">
        <f t="shared" si="7"/>
        <v>93.36</v>
      </c>
    </row>
    <row r="151" spans="1:8">
      <c r="A151" s="9" t="s">
        <v>765</v>
      </c>
      <c r="B151" s="9">
        <v>3405</v>
      </c>
      <c r="C151" s="29" t="s">
        <v>730</v>
      </c>
      <c r="D151" s="10" t="s">
        <v>67</v>
      </c>
      <c r="E151" s="9" t="s">
        <v>799</v>
      </c>
      <c r="F151" s="24">
        <v>3</v>
      </c>
      <c r="G151" s="30">
        <v>177.28</v>
      </c>
      <c r="H151" s="30">
        <f t="shared" si="7"/>
        <v>531.84</v>
      </c>
    </row>
    <row r="152" spans="1:8">
      <c r="A152" s="9" t="s">
        <v>766</v>
      </c>
      <c r="B152" s="9" t="s">
        <v>638</v>
      </c>
      <c r="C152" s="9" t="s">
        <v>732</v>
      </c>
      <c r="D152" s="10" t="s">
        <v>68</v>
      </c>
      <c r="E152" s="9" t="s">
        <v>799</v>
      </c>
      <c r="F152" s="24">
        <v>3</v>
      </c>
      <c r="G152" s="30">
        <v>10.97</v>
      </c>
      <c r="H152" s="30">
        <f t="shared" si="7"/>
        <v>32.909999999999997</v>
      </c>
    </row>
    <row r="153" spans="1:8">
      <c r="A153" s="9" t="s">
        <v>767</v>
      </c>
      <c r="B153" s="9">
        <v>402</v>
      </c>
      <c r="C153" s="29" t="s">
        <v>730</v>
      </c>
      <c r="D153" s="10" t="s">
        <v>69</v>
      </c>
      <c r="E153" s="9" t="s">
        <v>799</v>
      </c>
      <c r="F153" s="24">
        <v>3</v>
      </c>
      <c r="G153" s="30">
        <v>7.36</v>
      </c>
      <c r="H153" s="30">
        <f t="shared" si="7"/>
        <v>22.08</v>
      </c>
    </row>
    <row r="154" spans="1:8">
      <c r="A154" s="9" t="s">
        <v>768</v>
      </c>
      <c r="B154" s="9">
        <v>11790</v>
      </c>
      <c r="C154" s="29" t="s">
        <v>730</v>
      </c>
      <c r="D154" s="10" t="s">
        <v>70</v>
      </c>
      <c r="E154" s="9" t="s">
        <v>799</v>
      </c>
      <c r="F154" s="24">
        <v>4</v>
      </c>
      <c r="G154" s="30">
        <v>10.75</v>
      </c>
      <c r="H154" s="30">
        <f t="shared" si="7"/>
        <v>43</v>
      </c>
    </row>
    <row r="155" spans="1:8">
      <c r="A155" s="9" t="s">
        <v>769</v>
      </c>
      <c r="B155" s="9">
        <v>437</v>
      </c>
      <c r="C155" s="29" t="s">
        <v>730</v>
      </c>
      <c r="D155" s="10" t="s">
        <v>71</v>
      </c>
      <c r="E155" s="9" t="s">
        <v>799</v>
      </c>
      <c r="F155" s="24">
        <v>4</v>
      </c>
      <c r="G155" s="30">
        <v>10.23</v>
      </c>
      <c r="H155" s="30">
        <f t="shared" si="7"/>
        <v>40.92</v>
      </c>
    </row>
    <row r="156" spans="1:8">
      <c r="A156" s="9" t="s">
        <v>770</v>
      </c>
      <c r="B156" s="9">
        <v>4276</v>
      </c>
      <c r="C156" s="9" t="s">
        <v>730</v>
      </c>
      <c r="D156" s="10" t="s">
        <v>72</v>
      </c>
      <c r="E156" s="9" t="s">
        <v>799</v>
      </c>
      <c r="F156" s="24">
        <v>3</v>
      </c>
      <c r="G156" s="30">
        <v>293.02999999999997</v>
      </c>
      <c r="H156" s="30">
        <f t="shared" si="7"/>
        <v>879.09</v>
      </c>
    </row>
    <row r="157" spans="1:8">
      <c r="A157" s="9" t="s">
        <v>771</v>
      </c>
      <c r="B157" s="9">
        <v>5034</v>
      </c>
      <c r="C157" s="29" t="s">
        <v>730</v>
      </c>
      <c r="D157" s="10" t="s">
        <v>73</v>
      </c>
      <c r="E157" s="9" t="s">
        <v>799</v>
      </c>
      <c r="F157" s="24">
        <v>1</v>
      </c>
      <c r="G157" s="30">
        <v>1031.49</v>
      </c>
      <c r="H157" s="30">
        <f t="shared" si="7"/>
        <v>1031.49</v>
      </c>
    </row>
    <row r="158" spans="1:8">
      <c r="A158" s="9" t="s">
        <v>772</v>
      </c>
      <c r="B158" s="9" t="s">
        <v>640</v>
      </c>
      <c r="C158" s="9" t="s">
        <v>732</v>
      </c>
      <c r="D158" s="10" t="s">
        <v>74</v>
      </c>
      <c r="E158" s="9" t="s">
        <v>799</v>
      </c>
      <c r="F158" s="24">
        <v>1</v>
      </c>
      <c r="G158" s="30">
        <v>188.8</v>
      </c>
      <c r="H158" s="30">
        <f t="shared" si="7"/>
        <v>188.8</v>
      </c>
    </row>
    <row r="159" spans="1:8">
      <c r="A159" s="9" t="s">
        <v>773</v>
      </c>
      <c r="B159" s="9" t="s">
        <v>641</v>
      </c>
      <c r="C159" s="9" t="s">
        <v>732</v>
      </c>
      <c r="D159" s="10" t="s">
        <v>26</v>
      </c>
      <c r="E159" s="9" t="s">
        <v>799</v>
      </c>
      <c r="F159" s="23">
        <v>1</v>
      </c>
      <c r="G159" s="18">
        <v>4887.5600000000004</v>
      </c>
      <c r="H159" s="13">
        <f t="shared" si="7"/>
        <v>4887.5600000000004</v>
      </c>
    </row>
    <row r="160" spans="1:8" s="3" customFormat="1">
      <c r="A160" s="7">
        <v>7</v>
      </c>
      <c r="B160" s="7"/>
      <c r="C160" s="7"/>
      <c r="D160" s="33" t="s">
        <v>599</v>
      </c>
      <c r="E160" s="7"/>
      <c r="F160" s="26"/>
      <c r="G160" s="26" t="s">
        <v>281</v>
      </c>
      <c r="H160" s="26">
        <f>SUM(H161:H163)</f>
        <v>632.35000000000014</v>
      </c>
    </row>
    <row r="161" spans="1:8">
      <c r="A161" s="9" t="s">
        <v>322</v>
      </c>
      <c r="B161" s="9">
        <v>9818</v>
      </c>
      <c r="C161" s="9" t="s">
        <v>730</v>
      </c>
      <c r="D161" s="11" t="s">
        <v>239</v>
      </c>
      <c r="E161" s="9" t="s">
        <v>801</v>
      </c>
      <c r="F161" s="21">
        <v>11</v>
      </c>
      <c r="G161" s="18">
        <v>25.71</v>
      </c>
      <c r="H161" s="13">
        <f>ROUND(F161*G161,2)</f>
        <v>282.81</v>
      </c>
    </row>
    <row r="162" spans="1:8">
      <c r="A162" s="9" t="s">
        <v>323</v>
      </c>
      <c r="B162" s="9">
        <v>20079</v>
      </c>
      <c r="C162" s="9" t="s">
        <v>730</v>
      </c>
      <c r="D162" s="10" t="s">
        <v>162</v>
      </c>
      <c r="E162" s="9" t="s">
        <v>799</v>
      </c>
      <c r="F162" s="13">
        <v>1</v>
      </c>
      <c r="G162" s="18">
        <v>297.10000000000002</v>
      </c>
      <c r="H162" s="13">
        <f>ROUND(F162*G162,2)</f>
        <v>297.10000000000002</v>
      </c>
    </row>
    <row r="163" spans="1:8">
      <c r="A163" s="9" t="s">
        <v>324</v>
      </c>
      <c r="B163" s="9">
        <v>300</v>
      </c>
      <c r="C163" s="9" t="s">
        <v>730</v>
      </c>
      <c r="D163" s="10" t="s">
        <v>195</v>
      </c>
      <c r="E163" s="9" t="s">
        <v>799</v>
      </c>
      <c r="F163" s="13">
        <v>4</v>
      </c>
      <c r="G163" s="18">
        <v>13.11</v>
      </c>
      <c r="H163" s="13">
        <f>ROUND(F163*G163,2)</f>
        <v>52.44</v>
      </c>
    </row>
    <row r="164" spans="1:8" s="3" customFormat="1">
      <c r="A164" s="7">
        <v>8</v>
      </c>
      <c r="B164" s="7"/>
      <c r="C164" s="7"/>
      <c r="D164" s="33" t="s">
        <v>31</v>
      </c>
      <c r="E164" s="7"/>
      <c r="F164" s="26"/>
      <c r="G164" s="26" t="s">
        <v>281</v>
      </c>
      <c r="H164" s="26">
        <f>SUM(H165:H175)</f>
        <v>5480.62</v>
      </c>
    </row>
    <row r="165" spans="1:8">
      <c r="A165" s="9" t="s">
        <v>328</v>
      </c>
      <c r="B165" s="9">
        <v>9834</v>
      </c>
      <c r="C165" s="9" t="s">
        <v>730</v>
      </c>
      <c r="D165" s="10" t="s">
        <v>35</v>
      </c>
      <c r="E165" s="9" t="s">
        <v>801</v>
      </c>
      <c r="F165" s="21">
        <v>16</v>
      </c>
      <c r="G165" s="18">
        <v>47.2</v>
      </c>
      <c r="H165" s="13">
        <f t="shared" ref="H165:H175" si="8">ROUND(F165*G165,2)</f>
        <v>755.2</v>
      </c>
    </row>
    <row r="166" spans="1:8">
      <c r="A166" s="9" t="s">
        <v>329</v>
      </c>
      <c r="B166" s="9">
        <v>21016</v>
      </c>
      <c r="C166" s="9" t="s">
        <v>730</v>
      </c>
      <c r="D166" s="11" t="s">
        <v>238</v>
      </c>
      <c r="E166" s="9" t="s">
        <v>801</v>
      </c>
      <c r="F166" s="21">
        <v>6</v>
      </c>
      <c r="G166" s="18">
        <v>98.36</v>
      </c>
      <c r="H166" s="13">
        <f t="shared" si="8"/>
        <v>590.16</v>
      </c>
    </row>
    <row r="167" spans="1:8">
      <c r="A167" s="9" t="s">
        <v>330</v>
      </c>
      <c r="B167" s="9">
        <v>21015</v>
      </c>
      <c r="C167" s="9" t="s">
        <v>730</v>
      </c>
      <c r="D167" s="11" t="s">
        <v>77</v>
      </c>
      <c r="E167" s="9" t="s">
        <v>801</v>
      </c>
      <c r="F167" s="21">
        <v>12</v>
      </c>
      <c r="G167" s="18">
        <v>68.22</v>
      </c>
      <c r="H167" s="13">
        <f t="shared" si="8"/>
        <v>818.64</v>
      </c>
    </row>
    <row r="168" spans="1:8">
      <c r="A168" s="9" t="s">
        <v>331</v>
      </c>
      <c r="B168" s="9" t="s">
        <v>644</v>
      </c>
      <c r="C168" s="9" t="s">
        <v>732</v>
      </c>
      <c r="D168" s="11" t="s">
        <v>272</v>
      </c>
      <c r="E168" s="9" t="s">
        <v>799</v>
      </c>
      <c r="F168" s="13">
        <v>1</v>
      </c>
      <c r="G168" s="18">
        <v>912.27</v>
      </c>
      <c r="H168" s="13">
        <f t="shared" si="8"/>
        <v>912.27</v>
      </c>
    </row>
    <row r="169" spans="1:8">
      <c r="A169" s="9" t="s">
        <v>332</v>
      </c>
      <c r="B169" s="9">
        <v>26047</v>
      </c>
      <c r="C169" s="9" t="s">
        <v>730</v>
      </c>
      <c r="D169" s="10" t="s">
        <v>218</v>
      </c>
      <c r="E169" s="9" t="s">
        <v>799</v>
      </c>
      <c r="F169" s="18">
        <v>7</v>
      </c>
      <c r="G169" s="18">
        <v>69.7</v>
      </c>
      <c r="H169" s="13">
        <f t="shared" si="8"/>
        <v>487.9</v>
      </c>
    </row>
    <row r="170" spans="1:8">
      <c r="A170" s="9" t="s">
        <v>333</v>
      </c>
      <c r="B170" s="9" t="s">
        <v>645</v>
      </c>
      <c r="C170" s="9" t="s">
        <v>732</v>
      </c>
      <c r="D170" s="10" t="s">
        <v>219</v>
      </c>
      <c r="E170" s="9" t="s">
        <v>799</v>
      </c>
      <c r="F170" s="18">
        <v>3</v>
      </c>
      <c r="G170" s="18">
        <v>155.88999999999999</v>
      </c>
      <c r="H170" s="13">
        <f t="shared" si="8"/>
        <v>467.67</v>
      </c>
    </row>
    <row r="171" spans="1:8">
      <c r="A171" s="9" t="s">
        <v>334</v>
      </c>
      <c r="B171" s="9">
        <v>300</v>
      </c>
      <c r="C171" s="9" t="s">
        <v>730</v>
      </c>
      <c r="D171" s="10" t="s">
        <v>195</v>
      </c>
      <c r="E171" s="9" t="s">
        <v>799</v>
      </c>
      <c r="F171" s="13">
        <v>19</v>
      </c>
      <c r="G171" s="18">
        <v>13.11</v>
      </c>
      <c r="H171" s="13">
        <f t="shared" si="8"/>
        <v>249.09</v>
      </c>
    </row>
    <row r="172" spans="1:8">
      <c r="A172" s="9" t="s">
        <v>335</v>
      </c>
      <c r="B172" s="9">
        <v>1793</v>
      </c>
      <c r="C172" s="9" t="s">
        <v>730</v>
      </c>
      <c r="D172" s="11" t="s">
        <v>16</v>
      </c>
      <c r="E172" s="9" t="s">
        <v>799</v>
      </c>
      <c r="F172" s="13">
        <v>3</v>
      </c>
      <c r="G172" s="18">
        <v>232.72</v>
      </c>
      <c r="H172" s="13">
        <f t="shared" si="8"/>
        <v>698.16</v>
      </c>
    </row>
    <row r="173" spans="1:8">
      <c r="A173" s="9" t="s">
        <v>336</v>
      </c>
      <c r="B173" s="9">
        <v>6300</v>
      </c>
      <c r="C173" s="9" t="s">
        <v>730</v>
      </c>
      <c r="D173" s="10" t="s">
        <v>21</v>
      </c>
      <c r="E173" s="9" t="s">
        <v>799</v>
      </c>
      <c r="F173" s="13">
        <v>2</v>
      </c>
      <c r="G173" s="18">
        <v>138.9</v>
      </c>
      <c r="H173" s="13">
        <f t="shared" si="8"/>
        <v>277.8</v>
      </c>
    </row>
    <row r="174" spans="1:8">
      <c r="A174" s="9" t="s">
        <v>337</v>
      </c>
      <c r="B174" s="9" t="s">
        <v>626</v>
      </c>
      <c r="C174" s="9" t="s">
        <v>732</v>
      </c>
      <c r="D174" s="10" t="s">
        <v>4</v>
      </c>
      <c r="E174" s="9" t="s">
        <v>799</v>
      </c>
      <c r="F174" s="13">
        <v>1</v>
      </c>
      <c r="G174" s="18">
        <v>85.62</v>
      </c>
      <c r="H174" s="13">
        <f t="shared" si="8"/>
        <v>85.62</v>
      </c>
    </row>
    <row r="175" spans="1:8">
      <c r="A175" s="9" t="s">
        <v>338</v>
      </c>
      <c r="B175" s="9">
        <v>1792</v>
      </c>
      <c r="C175" s="9" t="s">
        <v>730</v>
      </c>
      <c r="D175" s="11" t="s">
        <v>15</v>
      </c>
      <c r="E175" s="9" t="s">
        <v>799</v>
      </c>
      <c r="F175" s="13">
        <v>1</v>
      </c>
      <c r="G175" s="18">
        <v>138.11000000000001</v>
      </c>
      <c r="H175" s="13">
        <f t="shared" si="8"/>
        <v>138.11000000000001</v>
      </c>
    </row>
    <row r="176" spans="1:8">
      <c r="A176" s="7">
        <v>9</v>
      </c>
      <c r="B176" s="7"/>
      <c r="C176" s="7"/>
      <c r="D176" s="33" t="s">
        <v>208</v>
      </c>
      <c r="E176" s="7"/>
      <c r="F176" s="26"/>
      <c r="G176" s="26" t="s">
        <v>281</v>
      </c>
      <c r="H176" s="26">
        <f>SUM(H177:H197)</f>
        <v>44285.69</v>
      </c>
    </row>
    <row r="177" spans="1:8">
      <c r="A177" s="9" t="s">
        <v>378</v>
      </c>
      <c r="B177" s="9">
        <v>7696</v>
      </c>
      <c r="C177" s="9" t="s">
        <v>730</v>
      </c>
      <c r="D177" s="11" t="s">
        <v>76</v>
      </c>
      <c r="E177" s="9" t="s">
        <v>801</v>
      </c>
      <c r="F177" s="20">
        <v>16.5</v>
      </c>
      <c r="G177" s="18">
        <v>46.11</v>
      </c>
      <c r="H177" s="13">
        <f t="shared" ref="H177:H197" si="9">ROUND(F177*G177,2)</f>
        <v>760.82</v>
      </c>
    </row>
    <row r="178" spans="1:8">
      <c r="A178" s="9" t="s">
        <v>379</v>
      </c>
      <c r="B178" s="9">
        <v>21015</v>
      </c>
      <c r="C178" s="9" t="s">
        <v>730</v>
      </c>
      <c r="D178" s="11" t="s">
        <v>77</v>
      </c>
      <c r="E178" s="9" t="s">
        <v>801</v>
      </c>
      <c r="F178" s="20">
        <v>14</v>
      </c>
      <c r="G178" s="18">
        <v>68.22</v>
      </c>
      <c r="H178" s="13">
        <f t="shared" si="9"/>
        <v>955.08</v>
      </c>
    </row>
    <row r="179" spans="1:8">
      <c r="A179" s="9" t="s">
        <v>380</v>
      </c>
      <c r="B179" s="9">
        <v>21016</v>
      </c>
      <c r="C179" s="9" t="s">
        <v>730</v>
      </c>
      <c r="D179" s="11" t="s">
        <v>238</v>
      </c>
      <c r="E179" s="9" t="s">
        <v>801</v>
      </c>
      <c r="F179" s="20">
        <v>13</v>
      </c>
      <c r="G179" s="18">
        <v>98.36</v>
      </c>
      <c r="H179" s="13">
        <f t="shared" si="9"/>
        <v>1278.68</v>
      </c>
    </row>
    <row r="180" spans="1:8">
      <c r="A180" s="9" t="s">
        <v>381</v>
      </c>
      <c r="B180" s="9" t="s">
        <v>646</v>
      </c>
      <c r="C180" s="9" t="s">
        <v>732</v>
      </c>
      <c r="D180" s="11" t="s">
        <v>200</v>
      </c>
      <c r="E180" s="9" t="s">
        <v>799</v>
      </c>
      <c r="F180" s="20">
        <v>1</v>
      </c>
      <c r="G180" s="18">
        <v>36486.99</v>
      </c>
      <c r="H180" s="13">
        <f t="shared" si="9"/>
        <v>36486.99</v>
      </c>
    </row>
    <row r="181" spans="1:8">
      <c r="A181" s="9" t="s">
        <v>382</v>
      </c>
      <c r="B181" s="9" t="s">
        <v>647</v>
      </c>
      <c r="C181" s="9" t="s">
        <v>732</v>
      </c>
      <c r="D181" s="10" t="s">
        <v>205</v>
      </c>
      <c r="E181" s="9" t="s">
        <v>799</v>
      </c>
      <c r="F181" s="20">
        <v>1</v>
      </c>
      <c r="G181" s="18">
        <v>2655</v>
      </c>
      <c r="H181" s="13">
        <f t="shared" si="9"/>
        <v>2655</v>
      </c>
    </row>
    <row r="182" spans="1:8">
      <c r="A182" s="9" t="s">
        <v>383</v>
      </c>
      <c r="B182" s="9">
        <v>6028</v>
      </c>
      <c r="C182" s="9" t="s">
        <v>730</v>
      </c>
      <c r="D182" s="11" t="s">
        <v>159</v>
      </c>
      <c r="E182" s="9" t="s">
        <v>799</v>
      </c>
      <c r="F182" s="20">
        <v>1</v>
      </c>
      <c r="G182" s="18">
        <v>82.71</v>
      </c>
      <c r="H182" s="13">
        <f t="shared" si="9"/>
        <v>82.71</v>
      </c>
    </row>
    <row r="183" spans="1:8">
      <c r="A183" s="9" t="s">
        <v>384</v>
      </c>
      <c r="B183" s="9">
        <v>6012</v>
      </c>
      <c r="C183" s="9" t="s">
        <v>730</v>
      </c>
      <c r="D183" s="10" t="s">
        <v>217</v>
      </c>
      <c r="E183" s="9" t="s">
        <v>799</v>
      </c>
      <c r="F183" s="20">
        <v>1</v>
      </c>
      <c r="G183" s="18">
        <v>315.74</v>
      </c>
      <c r="H183" s="13">
        <f t="shared" si="9"/>
        <v>315.74</v>
      </c>
    </row>
    <row r="184" spans="1:8">
      <c r="A184" s="9" t="s">
        <v>385</v>
      </c>
      <c r="B184" s="9">
        <v>6027</v>
      </c>
      <c r="C184" s="9" t="s">
        <v>730</v>
      </c>
      <c r="D184" s="11" t="s">
        <v>1</v>
      </c>
      <c r="E184" s="9" t="s">
        <v>799</v>
      </c>
      <c r="F184" s="20">
        <v>1</v>
      </c>
      <c r="G184" s="18">
        <v>538.08000000000004</v>
      </c>
      <c r="H184" s="13">
        <f t="shared" si="9"/>
        <v>538.08000000000004</v>
      </c>
    </row>
    <row r="185" spans="1:8">
      <c r="A185" s="9" t="s">
        <v>386</v>
      </c>
      <c r="B185" s="9">
        <v>4274</v>
      </c>
      <c r="C185" s="9" t="s">
        <v>730</v>
      </c>
      <c r="D185" s="10" t="s">
        <v>198</v>
      </c>
      <c r="E185" s="9" t="s">
        <v>799</v>
      </c>
      <c r="F185" s="18">
        <v>1</v>
      </c>
      <c r="G185" s="18">
        <v>81.150000000000006</v>
      </c>
      <c r="H185" s="13">
        <f t="shared" si="9"/>
        <v>81.150000000000006</v>
      </c>
    </row>
    <row r="186" spans="1:8">
      <c r="A186" s="9" t="s">
        <v>387</v>
      </c>
      <c r="B186" s="9">
        <v>863</v>
      </c>
      <c r="C186" s="9" t="s">
        <v>730</v>
      </c>
      <c r="D186" s="10" t="s">
        <v>196</v>
      </c>
      <c r="E186" s="9" t="s">
        <v>801</v>
      </c>
      <c r="F186" s="18">
        <v>17</v>
      </c>
      <c r="G186" s="18">
        <v>15.38</v>
      </c>
      <c r="H186" s="13">
        <f t="shared" si="9"/>
        <v>261.45999999999998</v>
      </c>
    </row>
    <row r="187" spans="1:8">
      <c r="A187" s="9" t="s">
        <v>388</v>
      </c>
      <c r="B187" s="9">
        <v>21129</v>
      </c>
      <c r="C187" s="9" t="s">
        <v>730</v>
      </c>
      <c r="D187" s="10" t="s">
        <v>197</v>
      </c>
      <c r="E187" s="9" t="s">
        <v>801</v>
      </c>
      <c r="F187" s="18">
        <v>16</v>
      </c>
      <c r="G187" s="18">
        <v>4.1900000000000004</v>
      </c>
      <c r="H187" s="13">
        <f t="shared" si="9"/>
        <v>67.040000000000006</v>
      </c>
    </row>
    <row r="188" spans="1:8">
      <c r="A188" s="9" t="s">
        <v>389</v>
      </c>
      <c r="B188" s="9" t="s">
        <v>648</v>
      </c>
      <c r="C188" s="9" t="s">
        <v>732</v>
      </c>
      <c r="D188" s="10" t="s">
        <v>199</v>
      </c>
      <c r="E188" s="9" t="s">
        <v>799</v>
      </c>
      <c r="F188" s="18">
        <v>8</v>
      </c>
      <c r="G188" s="18">
        <v>5.61</v>
      </c>
      <c r="H188" s="13">
        <f t="shared" si="9"/>
        <v>44.88</v>
      </c>
    </row>
    <row r="189" spans="1:8">
      <c r="A189" s="9" t="s">
        <v>673</v>
      </c>
      <c r="B189" s="9">
        <v>47</v>
      </c>
      <c r="C189" s="9" t="s">
        <v>730</v>
      </c>
      <c r="D189" s="11" t="s">
        <v>221</v>
      </c>
      <c r="E189" s="9" t="s">
        <v>799</v>
      </c>
      <c r="F189" s="20">
        <v>1</v>
      </c>
      <c r="G189" s="18">
        <v>142.43</v>
      </c>
      <c r="H189" s="13">
        <f t="shared" si="9"/>
        <v>142.43</v>
      </c>
    </row>
    <row r="190" spans="1:8">
      <c r="A190" s="9" t="s">
        <v>677</v>
      </c>
      <c r="B190" s="9">
        <v>48</v>
      </c>
      <c r="C190" s="9" t="s">
        <v>730</v>
      </c>
      <c r="D190" s="11" t="s">
        <v>210</v>
      </c>
      <c r="E190" s="9" t="s">
        <v>799</v>
      </c>
      <c r="F190" s="13">
        <v>1</v>
      </c>
      <c r="G190" s="18">
        <v>47.19</v>
      </c>
      <c r="H190" s="13">
        <f t="shared" si="9"/>
        <v>47.19</v>
      </c>
    </row>
    <row r="191" spans="1:8">
      <c r="A191" s="9" t="s">
        <v>678</v>
      </c>
      <c r="B191" s="9">
        <v>43</v>
      </c>
      <c r="C191" s="9" t="s">
        <v>730</v>
      </c>
      <c r="D191" s="11" t="s">
        <v>222</v>
      </c>
      <c r="E191" s="9" t="s">
        <v>799</v>
      </c>
      <c r="F191" s="13">
        <v>1</v>
      </c>
      <c r="G191" s="18">
        <v>72.84</v>
      </c>
      <c r="H191" s="13">
        <f t="shared" si="9"/>
        <v>72.84</v>
      </c>
    </row>
    <row r="192" spans="1:8">
      <c r="A192" s="9" t="s">
        <v>679</v>
      </c>
      <c r="B192" s="9">
        <v>1790</v>
      </c>
      <c r="C192" s="9" t="s">
        <v>730</v>
      </c>
      <c r="D192" s="11" t="s">
        <v>6</v>
      </c>
      <c r="E192" s="9" t="s">
        <v>799</v>
      </c>
      <c r="F192" s="13">
        <v>2</v>
      </c>
      <c r="G192" s="18">
        <v>76.72</v>
      </c>
      <c r="H192" s="13">
        <f t="shared" si="9"/>
        <v>153.44</v>
      </c>
    </row>
    <row r="193" spans="1:8">
      <c r="A193" s="9" t="s">
        <v>680</v>
      </c>
      <c r="B193" s="9">
        <v>1792</v>
      </c>
      <c r="C193" s="9" t="s">
        <v>730</v>
      </c>
      <c r="D193" s="11" t="s">
        <v>15</v>
      </c>
      <c r="E193" s="9" t="s">
        <v>799</v>
      </c>
      <c r="F193" s="13">
        <v>1</v>
      </c>
      <c r="G193" s="18">
        <v>138.11000000000001</v>
      </c>
      <c r="H193" s="13">
        <f t="shared" si="9"/>
        <v>138.11000000000001</v>
      </c>
    </row>
    <row r="194" spans="1:8">
      <c r="A194" s="9" t="s">
        <v>681</v>
      </c>
      <c r="B194" s="9">
        <v>3271</v>
      </c>
      <c r="C194" s="9" t="s">
        <v>730</v>
      </c>
      <c r="D194" s="11" t="s">
        <v>263</v>
      </c>
      <c r="E194" s="9" t="s">
        <v>799</v>
      </c>
      <c r="F194" s="20">
        <v>1</v>
      </c>
      <c r="G194" s="18">
        <v>63.06</v>
      </c>
      <c r="H194" s="13">
        <f t="shared" si="9"/>
        <v>63.06</v>
      </c>
    </row>
    <row r="195" spans="1:8">
      <c r="A195" s="9" t="s">
        <v>682</v>
      </c>
      <c r="B195" s="9">
        <v>3266</v>
      </c>
      <c r="C195" s="9" t="s">
        <v>730</v>
      </c>
      <c r="D195" s="11" t="s">
        <v>209</v>
      </c>
      <c r="E195" s="9" t="s">
        <v>799</v>
      </c>
      <c r="F195" s="13">
        <v>1</v>
      </c>
      <c r="G195" s="18">
        <v>23.42</v>
      </c>
      <c r="H195" s="13">
        <f t="shared" si="9"/>
        <v>23.42</v>
      </c>
    </row>
    <row r="196" spans="1:8">
      <c r="A196" s="9" t="s">
        <v>683</v>
      </c>
      <c r="B196" s="9">
        <v>3268</v>
      </c>
      <c r="C196" s="9" t="s">
        <v>730</v>
      </c>
      <c r="D196" s="11" t="s">
        <v>262</v>
      </c>
      <c r="E196" s="9" t="s">
        <v>799</v>
      </c>
      <c r="F196" s="13">
        <v>2</v>
      </c>
      <c r="G196" s="18">
        <v>49.83</v>
      </c>
      <c r="H196" s="13">
        <f t="shared" si="9"/>
        <v>99.66</v>
      </c>
    </row>
    <row r="197" spans="1:8">
      <c r="A197" s="9" t="s">
        <v>684</v>
      </c>
      <c r="B197" s="9">
        <v>4181</v>
      </c>
      <c r="C197" s="9" t="s">
        <v>730</v>
      </c>
      <c r="D197" s="11" t="s">
        <v>160</v>
      </c>
      <c r="E197" s="9" t="s">
        <v>799</v>
      </c>
      <c r="F197" s="13">
        <v>1</v>
      </c>
      <c r="G197" s="18">
        <v>17.91</v>
      </c>
      <c r="H197" s="13">
        <f t="shared" si="9"/>
        <v>17.91</v>
      </c>
    </row>
    <row r="198" spans="1:8">
      <c r="A198" s="7">
        <v>10</v>
      </c>
      <c r="B198" s="7"/>
      <c r="C198" s="7"/>
      <c r="D198" s="33" t="s">
        <v>260</v>
      </c>
      <c r="E198" s="7"/>
      <c r="F198" s="26"/>
      <c r="G198" s="26" t="s">
        <v>281</v>
      </c>
      <c r="H198" s="26">
        <f>SUM(H199:H217)</f>
        <v>99318.349999999991</v>
      </c>
    </row>
    <row r="199" spans="1:8">
      <c r="A199" s="9" t="s">
        <v>390</v>
      </c>
      <c r="B199" s="9">
        <v>6083</v>
      </c>
      <c r="C199" s="9" t="s">
        <v>746</v>
      </c>
      <c r="D199" s="11" t="s">
        <v>81</v>
      </c>
      <c r="E199" s="9" t="s">
        <v>799</v>
      </c>
      <c r="F199" s="20">
        <v>14</v>
      </c>
      <c r="G199" s="18">
        <v>1529.47</v>
      </c>
      <c r="H199" s="13">
        <f t="shared" ref="H199:H217" si="10">ROUND(F199*G199,2)</f>
        <v>21412.58</v>
      </c>
    </row>
    <row r="200" spans="1:8">
      <c r="A200" s="9" t="s">
        <v>391</v>
      </c>
      <c r="B200" s="9">
        <v>21015</v>
      </c>
      <c r="C200" s="9" t="s">
        <v>730</v>
      </c>
      <c r="D200" s="11" t="s">
        <v>77</v>
      </c>
      <c r="E200" s="9" t="s">
        <v>801</v>
      </c>
      <c r="F200" s="20">
        <v>32</v>
      </c>
      <c r="G200" s="18">
        <v>68.22</v>
      </c>
      <c r="H200" s="13">
        <f t="shared" si="10"/>
        <v>2183.04</v>
      </c>
    </row>
    <row r="201" spans="1:8">
      <c r="A201" s="9" t="s">
        <v>392</v>
      </c>
      <c r="B201" s="9" t="s">
        <v>649</v>
      </c>
      <c r="C201" s="9" t="s">
        <v>732</v>
      </c>
      <c r="D201" s="11" t="s">
        <v>237</v>
      </c>
      <c r="E201" s="9" t="s">
        <v>799</v>
      </c>
      <c r="F201" s="20">
        <v>1</v>
      </c>
      <c r="G201" s="18">
        <v>68866.19</v>
      </c>
      <c r="H201" s="13">
        <f t="shared" si="10"/>
        <v>68866.19</v>
      </c>
    </row>
    <row r="202" spans="1:8">
      <c r="A202" s="9" t="s">
        <v>393</v>
      </c>
      <c r="B202" s="9" t="s">
        <v>644</v>
      </c>
      <c r="C202" s="9" t="s">
        <v>732</v>
      </c>
      <c r="D202" s="11" t="s">
        <v>272</v>
      </c>
      <c r="E202" s="9" t="s">
        <v>799</v>
      </c>
      <c r="F202" s="20">
        <v>1</v>
      </c>
      <c r="G202" s="18">
        <v>912.27</v>
      </c>
      <c r="H202" s="13">
        <f t="shared" si="10"/>
        <v>912.27</v>
      </c>
    </row>
    <row r="203" spans="1:8">
      <c r="A203" s="9" t="s">
        <v>394</v>
      </c>
      <c r="B203" s="9" t="s">
        <v>650</v>
      </c>
      <c r="C203" s="9" t="s">
        <v>732</v>
      </c>
      <c r="D203" s="10" t="s">
        <v>206</v>
      </c>
      <c r="E203" s="9" t="s">
        <v>799</v>
      </c>
      <c r="F203" s="20">
        <v>1</v>
      </c>
      <c r="G203" s="18">
        <v>3540</v>
      </c>
      <c r="H203" s="13">
        <f t="shared" si="10"/>
        <v>3540</v>
      </c>
    </row>
    <row r="204" spans="1:8">
      <c r="A204" s="9" t="s">
        <v>395</v>
      </c>
      <c r="B204" s="9">
        <v>6012</v>
      </c>
      <c r="C204" s="9" t="s">
        <v>730</v>
      </c>
      <c r="D204" s="10" t="s">
        <v>217</v>
      </c>
      <c r="E204" s="9" t="s">
        <v>799</v>
      </c>
      <c r="F204" s="20">
        <v>2</v>
      </c>
      <c r="G204" s="18">
        <v>315.74</v>
      </c>
      <c r="H204" s="13">
        <f t="shared" si="10"/>
        <v>631.48</v>
      </c>
    </row>
    <row r="205" spans="1:8">
      <c r="A205" s="9" t="s">
        <v>396</v>
      </c>
      <c r="B205" s="9">
        <v>4274</v>
      </c>
      <c r="C205" s="9" t="s">
        <v>730</v>
      </c>
      <c r="D205" s="10" t="s">
        <v>198</v>
      </c>
      <c r="E205" s="9" t="s">
        <v>799</v>
      </c>
      <c r="F205" s="18">
        <v>1</v>
      </c>
      <c r="G205" s="18">
        <v>81.150000000000006</v>
      </c>
      <c r="H205" s="13">
        <f t="shared" si="10"/>
        <v>81.150000000000006</v>
      </c>
    </row>
    <row r="206" spans="1:8">
      <c r="A206" s="9" t="s">
        <v>397</v>
      </c>
      <c r="B206" s="9">
        <v>863</v>
      </c>
      <c r="C206" s="9" t="s">
        <v>730</v>
      </c>
      <c r="D206" s="10" t="s">
        <v>196</v>
      </c>
      <c r="E206" s="9" t="s">
        <v>801</v>
      </c>
      <c r="F206" s="18">
        <v>19</v>
      </c>
      <c r="G206" s="18">
        <v>15.38</v>
      </c>
      <c r="H206" s="13">
        <f t="shared" si="10"/>
        <v>292.22000000000003</v>
      </c>
    </row>
    <row r="207" spans="1:8">
      <c r="A207" s="9" t="s">
        <v>398</v>
      </c>
      <c r="B207" s="9">
        <v>21129</v>
      </c>
      <c r="C207" s="9" t="s">
        <v>730</v>
      </c>
      <c r="D207" s="10" t="s">
        <v>197</v>
      </c>
      <c r="E207" s="9" t="s">
        <v>801</v>
      </c>
      <c r="F207" s="18">
        <v>18</v>
      </c>
      <c r="G207" s="18">
        <v>4.1900000000000004</v>
      </c>
      <c r="H207" s="13">
        <f t="shared" si="10"/>
        <v>75.42</v>
      </c>
    </row>
    <row r="208" spans="1:8">
      <c r="A208" s="9" t="s">
        <v>399</v>
      </c>
      <c r="B208" s="9" t="s">
        <v>648</v>
      </c>
      <c r="C208" s="9" t="s">
        <v>732</v>
      </c>
      <c r="D208" s="10" t="s">
        <v>199</v>
      </c>
      <c r="E208" s="9" t="s">
        <v>799</v>
      </c>
      <c r="F208" s="18">
        <v>8</v>
      </c>
      <c r="G208" s="18">
        <v>5.61</v>
      </c>
      <c r="H208" s="13">
        <f t="shared" si="10"/>
        <v>44.88</v>
      </c>
    </row>
    <row r="209" spans="1:8">
      <c r="A209" s="9" t="s">
        <v>400</v>
      </c>
      <c r="B209" s="9">
        <v>1792</v>
      </c>
      <c r="C209" s="9" t="s">
        <v>730</v>
      </c>
      <c r="D209" s="11" t="s">
        <v>15</v>
      </c>
      <c r="E209" s="9" t="s">
        <v>799</v>
      </c>
      <c r="F209" s="20">
        <v>3</v>
      </c>
      <c r="G209" s="18">
        <v>138.11000000000001</v>
      </c>
      <c r="H209" s="13">
        <f t="shared" si="10"/>
        <v>414.33</v>
      </c>
    </row>
    <row r="210" spans="1:8">
      <c r="A210" s="9" t="s">
        <v>401</v>
      </c>
      <c r="B210" s="9">
        <v>5360</v>
      </c>
      <c r="C210" s="9" t="s">
        <v>746</v>
      </c>
      <c r="D210" s="11" t="s">
        <v>202</v>
      </c>
      <c r="E210" s="9" t="s">
        <v>799</v>
      </c>
      <c r="F210" s="20">
        <v>1</v>
      </c>
      <c r="G210" s="18">
        <v>209.2</v>
      </c>
      <c r="H210" s="13">
        <f t="shared" si="10"/>
        <v>209.2</v>
      </c>
    </row>
    <row r="211" spans="1:8">
      <c r="A211" s="9" t="s">
        <v>402</v>
      </c>
      <c r="B211" s="9">
        <v>5424</v>
      </c>
      <c r="C211" s="9" t="s">
        <v>746</v>
      </c>
      <c r="D211" s="11" t="s">
        <v>203</v>
      </c>
      <c r="E211" s="9" t="s">
        <v>799</v>
      </c>
      <c r="F211" s="13">
        <v>1</v>
      </c>
      <c r="G211" s="18">
        <v>170.95</v>
      </c>
      <c r="H211" s="13">
        <f t="shared" si="10"/>
        <v>170.95</v>
      </c>
    </row>
    <row r="212" spans="1:8">
      <c r="A212" s="9" t="s">
        <v>403</v>
      </c>
      <c r="B212" s="9">
        <v>43</v>
      </c>
      <c r="C212" s="9" t="s">
        <v>730</v>
      </c>
      <c r="D212" s="11" t="s">
        <v>220</v>
      </c>
      <c r="E212" s="9" t="s">
        <v>799</v>
      </c>
      <c r="F212" s="20">
        <v>1</v>
      </c>
      <c r="G212" s="18">
        <v>72.84</v>
      </c>
      <c r="H212" s="13">
        <f t="shared" si="10"/>
        <v>72.84</v>
      </c>
    </row>
    <row r="213" spans="1:8">
      <c r="A213" s="9" t="s">
        <v>404</v>
      </c>
      <c r="B213" s="9">
        <v>43</v>
      </c>
      <c r="C213" s="9" t="s">
        <v>730</v>
      </c>
      <c r="D213" s="11" t="s">
        <v>222</v>
      </c>
      <c r="E213" s="9" t="s">
        <v>799</v>
      </c>
      <c r="F213" s="20">
        <v>1</v>
      </c>
      <c r="G213" s="18">
        <v>72.84</v>
      </c>
      <c r="H213" s="13">
        <f t="shared" si="10"/>
        <v>72.84</v>
      </c>
    </row>
    <row r="214" spans="1:8">
      <c r="A214" s="9" t="s">
        <v>515</v>
      </c>
      <c r="B214" s="9">
        <v>3268</v>
      </c>
      <c r="C214" s="9" t="s">
        <v>730</v>
      </c>
      <c r="D214" s="11" t="s">
        <v>262</v>
      </c>
      <c r="E214" s="9" t="s">
        <v>799</v>
      </c>
      <c r="F214" s="20">
        <v>2</v>
      </c>
      <c r="G214" s="18">
        <v>49.83</v>
      </c>
      <c r="H214" s="13">
        <f t="shared" si="10"/>
        <v>99.66</v>
      </c>
    </row>
    <row r="215" spans="1:8">
      <c r="A215" s="9" t="s">
        <v>516</v>
      </c>
      <c r="B215" s="9">
        <v>4183</v>
      </c>
      <c r="C215" s="9" t="s">
        <v>730</v>
      </c>
      <c r="D215" s="11" t="s">
        <v>267</v>
      </c>
      <c r="E215" s="9" t="s">
        <v>799</v>
      </c>
      <c r="F215" s="20">
        <v>1</v>
      </c>
      <c r="G215" s="18">
        <v>57.1</v>
      </c>
      <c r="H215" s="13">
        <f t="shared" si="10"/>
        <v>57.1</v>
      </c>
    </row>
    <row r="216" spans="1:8">
      <c r="A216" s="9" t="s">
        <v>517</v>
      </c>
      <c r="B216" s="9">
        <v>6322</v>
      </c>
      <c r="C216" s="9" t="s">
        <v>730</v>
      </c>
      <c r="D216" s="11" t="s">
        <v>20</v>
      </c>
      <c r="E216" s="9" t="s">
        <v>799</v>
      </c>
      <c r="F216" s="20">
        <v>2</v>
      </c>
      <c r="G216" s="18">
        <v>72.92</v>
      </c>
      <c r="H216" s="13">
        <f t="shared" si="10"/>
        <v>145.84</v>
      </c>
    </row>
    <row r="217" spans="1:8">
      <c r="A217" s="9" t="s">
        <v>518</v>
      </c>
      <c r="B217" s="9">
        <v>4182</v>
      </c>
      <c r="C217" s="9" t="s">
        <v>730</v>
      </c>
      <c r="D217" s="11" t="s">
        <v>216</v>
      </c>
      <c r="E217" s="9" t="s">
        <v>799</v>
      </c>
      <c r="F217" s="20">
        <v>1</v>
      </c>
      <c r="G217" s="18">
        <v>36.36</v>
      </c>
      <c r="H217" s="13">
        <f t="shared" si="10"/>
        <v>36.36</v>
      </c>
    </row>
    <row r="218" spans="1:8">
      <c r="A218" s="7">
        <v>11</v>
      </c>
      <c r="B218" s="7"/>
      <c r="C218" s="7"/>
      <c r="D218" s="33" t="s">
        <v>259</v>
      </c>
      <c r="E218" s="7"/>
      <c r="F218" s="26"/>
      <c r="G218" s="26" t="s">
        <v>281</v>
      </c>
      <c r="H218" s="26">
        <f>SUM(H219:H237)</f>
        <v>23639.339999999997</v>
      </c>
    </row>
    <row r="219" spans="1:8">
      <c r="A219" s="9" t="s">
        <v>405</v>
      </c>
      <c r="B219" s="9">
        <v>9844</v>
      </c>
      <c r="C219" s="9" t="s">
        <v>730</v>
      </c>
      <c r="D219" s="10" t="s">
        <v>113</v>
      </c>
      <c r="E219" s="9" t="s">
        <v>801</v>
      </c>
      <c r="F219" s="21">
        <v>1238</v>
      </c>
      <c r="G219" s="18">
        <v>6.37</v>
      </c>
      <c r="H219" s="13">
        <f t="shared" ref="H219:H237" si="11">ROUND(F219*G219,2)</f>
        <v>7886.06</v>
      </c>
    </row>
    <row r="220" spans="1:8">
      <c r="A220" s="9" t="s">
        <v>406</v>
      </c>
      <c r="B220" s="9">
        <v>9846</v>
      </c>
      <c r="C220" s="9" t="s">
        <v>730</v>
      </c>
      <c r="D220" s="11" t="s">
        <v>78</v>
      </c>
      <c r="E220" s="9" t="s">
        <v>801</v>
      </c>
      <c r="F220" s="20">
        <v>776</v>
      </c>
      <c r="G220" s="18">
        <v>13</v>
      </c>
      <c r="H220" s="13">
        <f t="shared" si="11"/>
        <v>10088</v>
      </c>
    </row>
    <row r="221" spans="1:8">
      <c r="A221" s="9" t="s">
        <v>407</v>
      </c>
      <c r="B221" s="9">
        <v>9847</v>
      </c>
      <c r="C221" s="9" t="s">
        <v>730</v>
      </c>
      <c r="D221" s="11" t="s">
        <v>79</v>
      </c>
      <c r="E221" s="9" t="s">
        <v>801</v>
      </c>
      <c r="F221" s="20">
        <v>149</v>
      </c>
      <c r="G221" s="18">
        <v>21.02</v>
      </c>
      <c r="H221" s="13">
        <f t="shared" si="11"/>
        <v>3131.98</v>
      </c>
    </row>
    <row r="222" spans="1:8">
      <c r="A222" s="9" t="s">
        <v>408</v>
      </c>
      <c r="B222" s="9">
        <v>1835</v>
      </c>
      <c r="C222" s="9" t="s">
        <v>730</v>
      </c>
      <c r="D222" s="11" t="s">
        <v>10</v>
      </c>
      <c r="E222" s="9" t="s">
        <v>799</v>
      </c>
      <c r="F222" s="20">
        <v>3</v>
      </c>
      <c r="G222" s="18">
        <v>23.14</v>
      </c>
      <c r="H222" s="13">
        <f t="shared" si="11"/>
        <v>69.42</v>
      </c>
    </row>
    <row r="223" spans="1:8">
      <c r="A223" s="9" t="s">
        <v>409</v>
      </c>
      <c r="B223" s="9">
        <v>1823</v>
      </c>
      <c r="C223" s="9" t="s">
        <v>730</v>
      </c>
      <c r="D223" s="11" t="s">
        <v>11</v>
      </c>
      <c r="E223" s="9" t="s">
        <v>799</v>
      </c>
      <c r="F223" s="20">
        <v>2</v>
      </c>
      <c r="G223" s="18">
        <v>63.73</v>
      </c>
      <c r="H223" s="13">
        <f t="shared" si="11"/>
        <v>127.46</v>
      </c>
    </row>
    <row r="224" spans="1:8">
      <c r="A224" s="9" t="s">
        <v>410</v>
      </c>
      <c r="B224" s="9">
        <v>1831</v>
      </c>
      <c r="C224" s="9" t="s">
        <v>730</v>
      </c>
      <c r="D224" s="11" t="s">
        <v>13</v>
      </c>
      <c r="E224" s="9" t="s">
        <v>799</v>
      </c>
      <c r="F224" s="20">
        <v>6</v>
      </c>
      <c r="G224" s="18">
        <v>24.96</v>
      </c>
      <c r="H224" s="13">
        <f t="shared" si="11"/>
        <v>149.76</v>
      </c>
    </row>
    <row r="225" spans="1:8">
      <c r="A225" s="9" t="s">
        <v>411</v>
      </c>
      <c r="B225" s="9">
        <v>1825</v>
      </c>
      <c r="C225" s="9" t="s">
        <v>730</v>
      </c>
      <c r="D225" s="11" t="s">
        <v>14</v>
      </c>
      <c r="E225" s="9" t="s">
        <v>799</v>
      </c>
      <c r="F225" s="20">
        <v>2</v>
      </c>
      <c r="G225" s="18">
        <v>72.069999999999993</v>
      </c>
      <c r="H225" s="13">
        <f t="shared" si="11"/>
        <v>144.13999999999999</v>
      </c>
    </row>
    <row r="226" spans="1:8">
      <c r="A226" s="9" t="s">
        <v>412</v>
      </c>
      <c r="B226" s="9">
        <v>1839</v>
      </c>
      <c r="C226" s="9" t="s">
        <v>730</v>
      </c>
      <c r="D226" s="11" t="s">
        <v>9</v>
      </c>
      <c r="E226" s="9" t="s">
        <v>799</v>
      </c>
      <c r="F226" s="20">
        <v>1</v>
      </c>
      <c r="G226" s="18">
        <v>118.24</v>
      </c>
      <c r="H226" s="13">
        <f t="shared" si="11"/>
        <v>118.24</v>
      </c>
    </row>
    <row r="227" spans="1:8">
      <c r="A227" s="9" t="s">
        <v>413</v>
      </c>
      <c r="B227" s="9">
        <v>1845</v>
      </c>
      <c r="C227" s="9" t="s">
        <v>730</v>
      </c>
      <c r="D227" s="11" t="s">
        <v>214</v>
      </c>
      <c r="E227" s="9" t="s">
        <v>799</v>
      </c>
      <c r="F227" s="20">
        <v>3</v>
      </c>
      <c r="G227" s="18">
        <v>20.36</v>
      </c>
      <c r="H227" s="13">
        <f t="shared" si="11"/>
        <v>61.08</v>
      </c>
    </row>
    <row r="228" spans="1:8">
      <c r="A228" s="9" t="s">
        <v>414</v>
      </c>
      <c r="B228" s="9">
        <v>7088</v>
      </c>
      <c r="C228" s="9" t="s">
        <v>730</v>
      </c>
      <c r="D228" s="11" t="s">
        <v>23</v>
      </c>
      <c r="E228" s="9" t="s">
        <v>799</v>
      </c>
      <c r="F228" s="20">
        <v>1</v>
      </c>
      <c r="G228" s="18">
        <v>52.73</v>
      </c>
      <c r="H228" s="13">
        <f t="shared" si="11"/>
        <v>52.73</v>
      </c>
    </row>
    <row r="229" spans="1:8">
      <c r="A229" s="9" t="s">
        <v>415</v>
      </c>
      <c r="B229" s="9">
        <v>7049</v>
      </c>
      <c r="C229" s="9" t="s">
        <v>730</v>
      </c>
      <c r="D229" s="11" t="s">
        <v>22</v>
      </c>
      <c r="E229" s="9" t="s">
        <v>799</v>
      </c>
      <c r="F229" s="20">
        <v>2</v>
      </c>
      <c r="G229" s="18">
        <v>97.93</v>
      </c>
      <c r="H229" s="13">
        <f t="shared" si="11"/>
        <v>195.86</v>
      </c>
    </row>
    <row r="230" spans="1:8">
      <c r="A230" s="9" t="s">
        <v>416</v>
      </c>
      <c r="B230" s="9">
        <v>20045</v>
      </c>
      <c r="C230" s="9" t="s">
        <v>730</v>
      </c>
      <c r="D230" s="11" t="s">
        <v>271</v>
      </c>
      <c r="E230" s="9" t="s">
        <v>799</v>
      </c>
      <c r="F230" s="20">
        <v>2</v>
      </c>
      <c r="G230" s="18">
        <v>5.97</v>
      </c>
      <c r="H230" s="13">
        <f t="shared" si="11"/>
        <v>11.94</v>
      </c>
    </row>
    <row r="231" spans="1:8">
      <c r="A231" s="9" t="s">
        <v>417</v>
      </c>
      <c r="B231" s="9">
        <v>11321</v>
      </c>
      <c r="C231" s="9" t="s">
        <v>730</v>
      </c>
      <c r="D231" s="11" t="s">
        <v>269</v>
      </c>
      <c r="E231" s="9" t="s">
        <v>799</v>
      </c>
      <c r="F231" s="20">
        <v>1</v>
      </c>
      <c r="G231" s="18">
        <v>23.56</v>
      </c>
      <c r="H231" s="13">
        <f t="shared" si="11"/>
        <v>23.56</v>
      </c>
    </row>
    <row r="232" spans="1:8">
      <c r="A232" s="9" t="s">
        <v>418</v>
      </c>
      <c r="B232" s="9">
        <v>11323</v>
      </c>
      <c r="C232" s="9" t="s">
        <v>730</v>
      </c>
      <c r="D232" s="11" t="s">
        <v>270</v>
      </c>
      <c r="E232" s="9" t="s">
        <v>799</v>
      </c>
      <c r="F232" s="20">
        <v>2</v>
      </c>
      <c r="G232" s="18">
        <v>28.15</v>
      </c>
      <c r="H232" s="13">
        <f t="shared" si="11"/>
        <v>56.3</v>
      </c>
    </row>
    <row r="233" spans="1:8">
      <c r="A233" s="9" t="s">
        <v>419</v>
      </c>
      <c r="B233" s="9">
        <v>1206</v>
      </c>
      <c r="C233" s="9" t="s">
        <v>730</v>
      </c>
      <c r="D233" s="11" t="s">
        <v>229</v>
      </c>
      <c r="E233" s="9" t="s">
        <v>799</v>
      </c>
      <c r="F233" s="20">
        <v>4</v>
      </c>
      <c r="G233" s="18">
        <v>5.49</v>
      </c>
      <c r="H233" s="13">
        <f t="shared" si="11"/>
        <v>21.96</v>
      </c>
    </row>
    <row r="234" spans="1:8">
      <c r="A234" s="9" t="s">
        <v>420</v>
      </c>
      <c r="B234" s="9">
        <v>325</v>
      </c>
      <c r="C234" s="9" t="s">
        <v>730</v>
      </c>
      <c r="D234" s="10" t="s">
        <v>114</v>
      </c>
      <c r="E234" s="9" t="s">
        <v>799</v>
      </c>
      <c r="F234" s="18">
        <v>207</v>
      </c>
      <c r="G234" s="18">
        <v>2.15</v>
      </c>
      <c r="H234" s="13">
        <f t="shared" si="11"/>
        <v>445.05</v>
      </c>
    </row>
    <row r="235" spans="1:8">
      <c r="A235" s="9" t="s">
        <v>421</v>
      </c>
      <c r="B235" s="9">
        <v>329</v>
      </c>
      <c r="C235" s="9" t="s">
        <v>730</v>
      </c>
      <c r="D235" s="11" t="s">
        <v>85</v>
      </c>
      <c r="E235" s="9" t="s">
        <v>799</v>
      </c>
      <c r="F235" s="20">
        <v>130</v>
      </c>
      <c r="G235" s="18">
        <v>4.84</v>
      </c>
      <c r="H235" s="13">
        <f t="shared" si="11"/>
        <v>629.20000000000005</v>
      </c>
    </row>
    <row r="236" spans="1:8">
      <c r="A236" s="9" t="s">
        <v>422</v>
      </c>
      <c r="B236" s="9">
        <v>328</v>
      </c>
      <c r="C236" s="9" t="s">
        <v>730</v>
      </c>
      <c r="D236" s="11" t="s">
        <v>224</v>
      </c>
      <c r="E236" s="9" t="s">
        <v>799</v>
      </c>
      <c r="F236" s="20">
        <v>25</v>
      </c>
      <c r="G236" s="18">
        <v>5.18</v>
      </c>
      <c r="H236" s="13">
        <f t="shared" si="11"/>
        <v>129.5</v>
      </c>
    </row>
    <row r="237" spans="1:8">
      <c r="A237" s="9" t="s">
        <v>423</v>
      </c>
      <c r="B237" s="9">
        <v>20079</v>
      </c>
      <c r="C237" s="9" t="s">
        <v>730</v>
      </c>
      <c r="D237" s="10" t="s">
        <v>162</v>
      </c>
      <c r="E237" s="9" t="s">
        <v>799</v>
      </c>
      <c r="F237" s="13">
        <v>1</v>
      </c>
      <c r="G237" s="18">
        <v>297.10000000000002</v>
      </c>
      <c r="H237" s="13">
        <f t="shared" si="11"/>
        <v>297.10000000000002</v>
      </c>
    </row>
    <row r="238" spans="1:8">
      <c r="A238" s="7">
        <v>12</v>
      </c>
      <c r="B238" s="7"/>
      <c r="C238" s="7"/>
      <c r="D238" s="33" t="s">
        <v>261</v>
      </c>
      <c r="E238" s="7"/>
      <c r="F238" s="26"/>
      <c r="G238" s="26" t="s">
        <v>281</v>
      </c>
      <c r="H238" s="26">
        <f>SUM(H239:H265)</f>
        <v>86011.549999999959</v>
      </c>
    </row>
    <row r="239" spans="1:8">
      <c r="A239" s="9" t="s">
        <v>424</v>
      </c>
      <c r="B239" s="9">
        <v>9844</v>
      </c>
      <c r="C239" s="9" t="s">
        <v>730</v>
      </c>
      <c r="D239" s="10" t="s">
        <v>113</v>
      </c>
      <c r="E239" s="9" t="s">
        <v>801</v>
      </c>
      <c r="F239" s="21">
        <v>5867</v>
      </c>
      <c r="G239" s="18">
        <v>6.37</v>
      </c>
      <c r="H239" s="13">
        <f t="shared" ref="H239:H265" si="12">ROUND(F239*G239,2)</f>
        <v>37372.79</v>
      </c>
    </row>
    <row r="240" spans="1:8">
      <c r="A240" s="9" t="s">
        <v>425</v>
      </c>
      <c r="B240" s="9">
        <v>9846</v>
      </c>
      <c r="C240" s="9" t="s">
        <v>730</v>
      </c>
      <c r="D240" s="11" t="s">
        <v>78</v>
      </c>
      <c r="E240" s="9" t="s">
        <v>801</v>
      </c>
      <c r="F240" s="20">
        <v>937</v>
      </c>
      <c r="G240" s="18">
        <v>13</v>
      </c>
      <c r="H240" s="13">
        <f t="shared" si="12"/>
        <v>12181</v>
      </c>
    </row>
    <row r="241" spans="1:8">
      <c r="A241" s="9" t="s">
        <v>426</v>
      </c>
      <c r="B241" s="9">
        <v>9847</v>
      </c>
      <c r="C241" s="9" t="s">
        <v>730</v>
      </c>
      <c r="D241" s="11" t="s">
        <v>79</v>
      </c>
      <c r="E241" s="9" t="s">
        <v>801</v>
      </c>
      <c r="F241" s="20">
        <v>1021</v>
      </c>
      <c r="G241" s="18">
        <v>21.02</v>
      </c>
      <c r="H241" s="13">
        <f t="shared" si="12"/>
        <v>21461.42</v>
      </c>
    </row>
    <row r="242" spans="1:8">
      <c r="A242" s="9" t="s">
        <v>427</v>
      </c>
      <c r="B242" s="9">
        <v>9828</v>
      </c>
      <c r="C242" s="9" t="s">
        <v>730</v>
      </c>
      <c r="D242" s="11" t="s">
        <v>80</v>
      </c>
      <c r="E242" s="9" t="s">
        <v>801</v>
      </c>
      <c r="F242" s="20">
        <v>103</v>
      </c>
      <c r="G242" s="18">
        <v>57.69</v>
      </c>
      <c r="H242" s="13">
        <f t="shared" si="12"/>
        <v>5942.07</v>
      </c>
    </row>
    <row r="243" spans="1:8">
      <c r="A243" s="9" t="s">
        <v>428</v>
      </c>
      <c r="B243" s="9">
        <v>1835</v>
      </c>
      <c r="C243" s="9" t="s">
        <v>730</v>
      </c>
      <c r="D243" s="11" t="s">
        <v>10</v>
      </c>
      <c r="E243" s="9" t="s">
        <v>799</v>
      </c>
      <c r="F243" s="20">
        <v>22</v>
      </c>
      <c r="G243" s="18">
        <v>23.14</v>
      </c>
      <c r="H243" s="13">
        <f t="shared" si="12"/>
        <v>509.08</v>
      </c>
    </row>
    <row r="244" spans="1:8">
      <c r="A244" s="9" t="s">
        <v>429</v>
      </c>
      <c r="B244" s="9">
        <v>1823</v>
      </c>
      <c r="C244" s="9" t="s">
        <v>730</v>
      </c>
      <c r="D244" s="11" t="s">
        <v>11</v>
      </c>
      <c r="E244" s="9" t="s">
        <v>799</v>
      </c>
      <c r="F244" s="20">
        <v>4</v>
      </c>
      <c r="G244" s="18">
        <v>63.73</v>
      </c>
      <c r="H244" s="13">
        <f t="shared" si="12"/>
        <v>254.92</v>
      </c>
    </row>
    <row r="245" spans="1:8">
      <c r="A245" s="9" t="s">
        <v>430</v>
      </c>
      <c r="B245" s="9">
        <v>1839</v>
      </c>
      <c r="C245" s="9" t="s">
        <v>730</v>
      </c>
      <c r="D245" s="11" t="s">
        <v>9</v>
      </c>
      <c r="E245" s="9" t="s">
        <v>799</v>
      </c>
      <c r="F245" s="20">
        <v>7</v>
      </c>
      <c r="G245" s="18">
        <v>118.24</v>
      </c>
      <c r="H245" s="13">
        <f t="shared" si="12"/>
        <v>827.68</v>
      </c>
    </row>
    <row r="246" spans="1:8">
      <c r="A246" s="9" t="s">
        <v>431</v>
      </c>
      <c r="B246" s="9">
        <v>1827</v>
      </c>
      <c r="C246" s="9" t="s">
        <v>730</v>
      </c>
      <c r="D246" s="11" t="s">
        <v>12</v>
      </c>
      <c r="E246" s="9" t="s">
        <v>799</v>
      </c>
      <c r="F246" s="20">
        <v>1</v>
      </c>
      <c r="G246" s="18">
        <v>130.28</v>
      </c>
      <c r="H246" s="13">
        <f t="shared" si="12"/>
        <v>130.28</v>
      </c>
    </row>
    <row r="247" spans="1:8">
      <c r="A247" s="9" t="s">
        <v>432</v>
      </c>
      <c r="B247" s="9">
        <v>5346</v>
      </c>
      <c r="C247" s="9" t="s">
        <v>746</v>
      </c>
      <c r="D247" s="11" t="s">
        <v>7</v>
      </c>
      <c r="E247" s="9" t="s">
        <v>799</v>
      </c>
      <c r="F247" s="20">
        <v>1</v>
      </c>
      <c r="G247" s="18">
        <v>206.15</v>
      </c>
      <c r="H247" s="13">
        <f t="shared" si="12"/>
        <v>206.15</v>
      </c>
    </row>
    <row r="248" spans="1:8">
      <c r="A248" s="9" t="s">
        <v>433</v>
      </c>
      <c r="B248" s="9">
        <v>1845</v>
      </c>
      <c r="C248" s="9" t="s">
        <v>730</v>
      </c>
      <c r="D248" s="11" t="s">
        <v>214</v>
      </c>
      <c r="E248" s="9" t="s">
        <v>799</v>
      </c>
      <c r="F248" s="20">
        <v>2</v>
      </c>
      <c r="G248" s="18">
        <v>20.36</v>
      </c>
      <c r="H248" s="13">
        <f t="shared" si="12"/>
        <v>40.72</v>
      </c>
    </row>
    <row r="249" spans="1:8">
      <c r="A249" s="9" t="s">
        <v>434</v>
      </c>
      <c r="B249" s="9">
        <v>5360</v>
      </c>
      <c r="C249" s="9" t="s">
        <v>746</v>
      </c>
      <c r="D249" s="11" t="s">
        <v>202</v>
      </c>
      <c r="E249" s="9" t="s">
        <v>799</v>
      </c>
      <c r="F249" s="20">
        <v>1</v>
      </c>
      <c r="G249" s="18">
        <v>209.2</v>
      </c>
      <c r="H249" s="13">
        <f t="shared" si="12"/>
        <v>209.2</v>
      </c>
    </row>
    <row r="250" spans="1:8">
      <c r="A250" s="9" t="s">
        <v>435</v>
      </c>
      <c r="B250" s="9">
        <v>7048</v>
      </c>
      <c r="C250" s="9" t="s">
        <v>730</v>
      </c>
      <c r="D250" s="11" t="s">
        <v>215</v>
      </c>
      <c r="E250" s="9" t="s">
        <v>799</v>
      </c>
      <c r="F250" s="20">
        <v>9</v>
      </c>
      <c r="G250" s="18">
        <v>21.04</v>
      </c>
      <c r="H250" s="13">
        <f t="shared" si="12"/>
        <v>189.36</v>
      </c>
    </row>
    <row r="251" spans="1:8">
      <c r="A251" s="9" t="s">
        <v>436</v>
      </c>
      <c r="B251" s="9">
        <v>7088</v>
      </c>
      <c r="C251" s="9" t="s">
        <v>730</v>
      </c>
      <c r="D251" s="11" t="s">
        <v>23</v>
      </c>
      <c r="E251" s="9" t="s">
        <v>799</v>
      </c>
      <c r="F251" s="20">
        <v>4</v>
      </c>
      <c r="G251" s="18">
        <v>52.73</v>
      </c>
      <c r="H251" s="13">
        <f t="shared" si="12"/>
        <v>210.92</v>
      </c>
    </row>
    <row r="252" spans="1:8">
      <c r="A252" s="9" t="s">
        <v>437</v>
      </c>
      <c r="B252" s="9">
        <v>7049</v>
      </c>
      <c r="C252" s="9" t="s">
        <v>730</v>
      </c>
      <c r="D252" s="11" t="s">
        <v>22</v>
      </c>
      <c r="E252" s="9" t="s">
        <v>799</v>
      </c>
      <c r="F252" s="20">
        <v>4</v>
      </c>
      <c r="G252" s="18">
        <v>97.93</v>
      </c>
      <c r="H252" s="13">
        <f t="shared" si="12"/>
        <v>391.72</v>
      </c>
    </row>
    <row r="253" spans="1:8">
      <c r="A253" s="9" t="s">
        <v>519</v>
      </c>
      <c r="B253" s="9">
        <v>5725</v>
      </c>
      <c r="C253" s="9" t="s">
        <v>746</v>
      </c>
      <c r="D253" s="11" t="s">
        <v>3</v>
      </c>
      <c r="E253" s="9" t="s">
        <v>799</v>
      </c>
      <c r="F253" s="20">
        <v>1</v>
      </c>
      <c r="G253" s="18">
        <v>401.18</v>
      </c>
      <c r="H253" s="13">
        <f t="shared" si="12"/>
        <v>401.18</v>
      </c>
    </row>
    <row r="254" spans="1:8">
      <c r="A254" s="9" t="s">
        <v>520</v>
      </c>
      <c r="B254" s="9" t="s">
        <v>622</v>
      </c>
      <c r="C254" s="9" t="s">
        <v>732</v>
      </c>
      <c r="D254" s="11" t="s">
        <v>266</v>
      </c>
      <c r="E254" s="9" t="s">
        <v>799</v>
      </c>
      <c r="F254" s="20">
        <v>2</v>
      </c>
      <c r="G254" s="18">
        <v>21.46</v>
      </c>
      <c r="H254" s="13">
        <f t="shared" si="12"/>
        <v>42.92</v>
      </c>
    </row>
    <row r="255" spans="1:8">
      <c r="A255" s="9" t="s">
        <v>521</v>
      </c>
      <c r="B255" s="9" t="s">
        <v>623</v>
      </c>
      <c r="C255" s="9" t="s">
        <v>732</v>
      </c>
      <c r="D255" s="11" t="s">
        <v>265</v>
      </c>
      <c r="E255" s="9" t="s">
        <v>799</v>
      </c>
      <c r="F255" s="20">
        <v>1</v>
      </c>
      <c r="G255" s="18">
        <v>32.700000000000003</v>
      </c>
      <c r="H255" s="13">
        <f t="shared" si="12"/>
        <v>32.700000000000003</v>
      </c>
    </row>
    <row r="256" spans="1:8">
      <c r="A256" s="9" t="s">
        <v>522</v>
      </c>
      <c r="B256" s="9">
        <v>20045</v>
      </c>
      <c r="C256" s="9" t="s">
        <v>730</v>
      </c>
      <c r="D256" s="11" t="s">
        <v>271</v>
      </c>
      <c r="E256" s="9" t="s">
        <v>799</v>
      </c>
      <c r="F256" s="20">
        <v>7</v>
      </c>
      <c r="G256" s="18">
        <v>5.97</v>
      </c>
      <c r="H256" s="13">
        <f t="shared" si="12"/>
        <v>41.79</v>
      </c>
    </row>
    <row r="257" spans="1:8">
      <c r="A257" s="9" t="s">
        <v>523</v>
      </c>
      <c r="B257" s="9">
        <v>11321</v>
      </c>
      <c r="C257" s="9" t="s">
        <v>730</v>
      </c>
      <c r="D257" s="11" t="s">
        <v>269</v>
      </c>
      <c r="E257" s="9" t="s">
        <v>799</v>
      </c>
      <c r="F257" s="20">
        <v>4</v>
      </c>
      <c r="G257" s="18">
        <v>23.56</v>
      </c>
      <c r="H257" s="13">
        <f t="shared" si="12"/>
        <v>94.24</v>
      </c>
    </row>
    <row r="258" spans="1:8">
      <c r="A258" s="9" t="s">
        <v>685</v>
      </c>
      <c r="B258" s="9">
        <v>11323</v>
      </c>
      <c r="C258" s="9" t="s">
        <v>730</v>
      </c>
      <c r="D258" s="11" t="s">
        <v>270</v>
      </c>
      <c r="E258" s="9" t="s">
        <v>799</v>
      </c>
      <c r="F258" s="20">
        <v>1</v>
      </c>
      <c r="G258" s="18">
        <v>28.15</v>
      </c>
      <c r="H258" s="13">
        <f t="shared" si="12"/>
        <v>28.15</v>
      </c>
    </row>
    <row r="259" spans="1:8">
      <c r="A259" s="9" t="s">
        <v>686</v>
      </c>
      <c r="B259" s="9" t="s">
        <v>651</v>
      </c>
      <c r="C259" s="9" t="s">
        <v>732</v>
      </c>
      <c r="D259" s="11" t="s">
        <v>713</v>
      </c>
      <c r="E259" s="9" t="s">
        <v>799</v>
      </c>
      <c r="F259" s="20">
        <v>2</v>
      </c>
      <c r="G259" s="18">
        <v>74.87</v>
      </c>
      <c r="H259" s="13">
        <f t="shared" si="12"/>
        <v>149.74</v>
      </c>
    </row>
    <row r="260" spans="1:8">
      <c r="A260" s="9" t="s">
        <v>687</v>
      </c>
      <c r="B260" s="9">
        <v>1206</v>
      </c>
      <c r="C260" s="9" t="s">
        <v>730</v>
      </c>
      <c r="D260" s="11" t="s">
        <v>229</v>
      </c>
      <c r="E260" s="9" t="s">
        <v>799</v>
      </c>
      <c r="F260" s="20">
        <v>22</v>
      </c>
      <c r="G260" s="18">
        <v>5.49</v>
      </c>
      <c r="H260" s="13">
        <f t="shared" si="12"/>
        <v>120.78</v>
      </c>
    </row>
    <row r="261" spans="1:8">
      <c r="A261" s="9" t="s">
        <v>688</v>
      </c>
      <c r="B261" s="9">
        <v>325</v>
      </c>
      <c r="C261" s="9" t="s">
        <v>730</v>
      </c>
      <c r="D261" s="10" t="s">
        <v>114</v>
      </c>
      <c r="E261" s="9" t="s">
        <v>799</v>
      </c>
      <c r="F261" s="18">
        <v>978</v>
      </c>
      <c r="G261" s="18">
        <v>2.15</v>
      </c>
      <c r="H261" s="13">
        <f t="shared" si="12"/>
        <v>2102.6999999999998</v>
      </c>
    </row>
    <row r="262" spans="1:8">
      <c r="A262" s="9" t="s">
        <v>689</v>
      </c>
      <c r="B262" s="9">
        <v>329</v>
      </c>
      <c r="C262" s="9" t="s">
        <v>730</v>
      </c>
      <c r="D262" s="11" t="s">
        <v>85</v>
      </c>
      <c r="E262" s="9" t="s">
        <v>799</v>
      </c>
      <c r="F262" s="20">
        <v>157</v>
      </c>
      <c r="G262" s="18">
        <v>4.84</v>
      </c>
      <c r="H262" s="13">
        <f t="shared" si="12"/>
        <v>759.88</v>
      </c>
    </row>
    <row r="263" spans="1:8">
      <c r="A263" s="9" t="s">
        <v>690</v>
      </c>
      <c r="B263" s="9">
        <v>328</v>
      </c>
      <c r="C263" s="9" t="s">
        <v>730</v>
      </c>
      <c r="D263" s="11" t="s">
        <v>224</v>
      </c>
      <c r="E263" s="9" t="s">
        <v>799</v>
      </c>
      <c r="F263" s="20">
        <v>171</v>
      </c>
      <c r="G263" s="18">
        <v>5.18</v>
      </c>
      <c r="H263" s="13">
        <f t="shared" si="12"/>
        <v>885.78</v>
      </c>
    </row>
    <row r="264" spans="1:8">
      <c r="A264" s="9" t="s">
        <v>691</v>
      </c>
      <c r="B264" s="9">
        <v>300</v>
      </c>
      <c r="C264" s="9" t="s">
        <v>730</v>
      </c>
      <c r="D264" s="11" t="s">
        <v>195</v>
      </c>
      <c r="E264" s="9" t="s">
        <v>799</v>
      </c>
      <c r="F264" s="20">
        <v>18</v>
      </c>
      <c r="G264" s="18">
        <v>13.11</v>
      </c>
      <c r="H264" s="13">
        <f t="shared" si="12"/>
        <v>235.98</v>
      </c>
    </row>
    <row r="265" spans="1:8">
      <c r="A265" s="9" t="s">
        <v>692</v>
      </c>
      <c r="B265" s="9">
        <v>20079</v>
      </c>
      <c r="C265" s="9" t="s">
        <v>730</v>
      </c>
      <c r="D265" s="10" t="s">
        <v>162</v>
      </c>
      <c r="E265" s="9" t="s">
        <v>799</v>
      </c>
      <c r="F265" s="20">
        <v>4</v>
      </c>
      <c r="G265" s="18">
        <v>297.10000000000002</v>
      </c>
      <c r="H265" s="13">
        <f t="shared" si="12"/>
        <v>1188.4000000000001</v>
      </c>
    </row>
    <row r="266" spans="1:8">
      <c r="A266" s="9"/>
      <c r="B266" s="9"/>
      <c r="C266" s="9"/>
      <c r="D266" s="9"/>
      <c r="E266" s="9"/>
      <c r="F266" s="18"/>
      <c r="G266" s="26" t="s">
        <v>91</v>
      </c>
      <c r="H266" s="34">
        <f>SUMIF(G9:G265,"subtotal",H9:H265)</f>
        <v>469817.5199999999</v>
      </c>
    </row>
    <row r="267" spans="1:8">
      <c r="F267" s="4"/>
      <c r="G267" s="4"/>
      <c r="H267" s="4"/>
    </row>
    <row r="268" spans="1:8">
      <c r="F268" s="4"/>
      <c r="G268" s="4"/>
      <c r="H268" s="4"/>
    </row>
    <row r="269" spans="1:8">
      <c r="F269" s="4"/>
      <c r="G269" s="4"/>
      <c r="H269" s="4"/>
    </row>
    <row r="270" spans="1:8">
      <c r="F270" s="4"/>
      <c r="G270" s="4"/>
      <c r="H270" s="4"/>
    </row>
    <row r="271" spans="1:8">
      <c r="F271" s="4"/>
      <c r="G271" s="4"/>
      <c r="H271" s="4"/>
    </row>
    <row r="272" spans="1:8">
      <c r="F272" s="4"/>
      <c r="G272" s="4"/>
      <c r="H272" s="4"/>
    </row>
    <row r="273" spans="6:8">
      <c r="F273" s="4"/>
      <c r="G273" s="4"/>
      <c r="H273" s="4"/>
    </row>
    <row r="274" spans="6:8">
      <c r="F274" s="4"/>
      <c r="G274" s="4"/>
      <c r="H274" s="4"/>
    </row>
    <row r="275" spans="6:8">
      <c r="F275" s="4"/>
      <c r="G275" s="4"/>
      <c r="H275" s="4"/>
    </row>
    <row r="276" spans="6:8">
      <c r="F276" s="4"/>
      <c r="G276" s="4"/>
      <c r="H276" s="4"/>
    </row>
    <row r="277" spans="6:8">
      <c r="F277" s="4"/>
      <c r="G277" s="4"/>
      <c r="H277" s="4"/>
    </row>
    <row r="278" spans="6:8">
      <c r="F278" s="4"/>
      <c r="G278" s="4"/>
      <c r="H278" s="4"/>
    </row>
    <row r="279" spans="6:8">
      <c r="F279" s="4"/>
      <c r="G279" s="4"/>
      <c r="H279" s="4"/>
    </row>
    <row r="280" spans="6:8">
      <c r="F280" s="4"/>
      <c r="G280" s="4"/>
      <c r="H280" s="4"/>
    </row>
    <row r="281" spans="6:8">
      <c r="F281" s="4"/>
      <c r="G281" s="4"/>
      <c r="H281" s="4"/>
    </row>
    <row r="282" spans="6:8">
      <c r="F282" s="4"/>
      <c r="G282" s="4"/>
      <c r="H282" s="4"/>
    </row>
    <row r="283" spans="6:8">
      <c r="F283" s="4"/>
      <c r="G283" s="4"/>
      <c r="H283" s="4"/>
    </row>
    <row r="284" spans="6:8">
      <c r="F284" s="4"/>
      <c r="G284" s="4"/>
      <c r="H284" s="4"/>
    </row>
    <row r="285" spans="6:8">
      <c r="F285" s="4"/>
      <c r="G285" s="4"/>
      <c r="H285" s="4"/>
    </row>
    <row r="286" spans="6:8">
      <c r="F286" s="4"/>
      <c r="G286" s="4"/>
      <c r="H286" s="4"/>
    </row>
    <row r="287" spans="6:8">
      <c r="F287" s="4"/>
      <c r="G287" s="4"/>
      <c r="H287" s="4"/>
    </row>
    <row r="288" spans="6:8">
      <c r="F288" s="4"/>
      <c r="G288" s="4"/>
      <c r="H288" s="4"/>
    </row>
    <row r="289" spans="6:8">
      <c r="F289" s="4"/>
      <c r="G289" s="4"/>
      <c r="H289" s="4"/>
    </row>
    <row r="290" spans="6:8">
      <c r="F290" s="4"/>
      <c r="G290" s="4"/>
      <c r="H290" s="4"/>
    </row>
    <row r="291" spans="6:8">
      <c r="F291" s="4"/>
      <c r="G291" s="4"/>
      <c r="H291" s="4"/>
    </row>
    <row r="292" spans="6:8">
      <c r="F292" s="4"/>
      <c r="G292" s="4"/>
      <c r="H292" s="4"/>
    </row>
    <row r="293" spans="6:8">
      <c r="F293" s="4"/>
      <c r="G293" s="4"/>
      <c r="H293" s="4"/>
    </row>
    <row r="294" spans="6:8">
      <c r="F294" s="4"/>
      <c r="G294" s="4"/>
      <c r="H294" s="4"/>
    </row>
    <row r="295" spans="6:8">
      <c r="F295" s="4"/>
      <c r="G295" s="4"/>
      <c r="H295" s="4"/>
    </row>
    <row r="296" spans="6:8">
      <c r="F296" s="4"/>
      <c r="G296" s="4"/>
      <c r="H296" s="4"/>
    </row>
    <row r="297" spans="6:8">
      <c r="F297" s="4"/>
      <c r="G297" s="4"/>
      <c r="H297" s="4"/>
    </row>
    <row r="298" spans="6:8">
      <c r="F298" s="4"/>
      <c r="G298" s="4"/>
      <c r="H298" s="4"/>
    </row>
    <row r="299" spans="6:8">
      <c r="F299" s="4"/>
      <c r="G299" s="4"/>
      <c r="H299" s="4"/>
    </row>
    <row r="300" spans="6:8">
      <c r="F300" s="4"/>
      <c r="G300" s="4"/>
      <c r="H300" s="4"/>
    </row>
    <row r="301" spans="6:8">
      <c r="F301" s="4"/>
      <c r="G301" s="4"/>
      <c r="H301" s="4"/>
    </row>
    <row r="302" spans="6:8">
      <c r="F302" s="4"/>
      <c r="G302" s="4"/>
      <c r="H302" s="4"/>
    </row>
    <row r="303" spans="6:8">
      <c r="F303" s="4"/>
      <c r="G303" s="4"/>
      <c r="H303" s="4"/>
    </row>
    <row r="304" spans="6:8">
      <c r="F304" s="4"/>
      <c r="G304" s="4"/>
      <c r="H304" s="4"/>
    </row>
    <row r="305" spans="6:8">
      <c r="F305" s="4"/>
      <c r="G305" s="4"/>
      <c r="H305" s="4"/>
    </row>
    <row r="306" spans="6:8">
      <c r="F306" s="4"/>
      <c r="G306" s="4"/>
      <c r="H306" s="4"/>
    </row>
    <row r="307" spans="6:8">
      <c r="F307" s="4"/>
      <c r="G307" s="4"/>
      <c r="H307" s="4"/>
    </row>
    <row r="308" spans="6:8">
      <c r="F308" s="4"/>
      <c r="G308" s="4"/>
      <c r="H308" s="4"/>
    </row>
    <row r="309" spans="6:8">
      <c r="F309" s="4"/>
      <c r="G309" s="4"/>
      <c r="H309" s="4"/>
    </row>
    <row r="310" spans="6:8">
      <c r="F310" s="4"/>
      <c r="G310" s="4"/>
      <c r="H310" s="4"/>
    </row>
    <row r="311" spans="6:8">
      <c r="F311" s="4"/>
      <c r="G311" s="4"/>
      <c r="H311" s="4"/>
    </row>
    <row r="312" spans="6:8">
      <c r="F312" s="4"/>
      <c r="G312" s="4"/>
      <c r="H312" s="4"/>
    </row>
    <row r="313" spans="6:8">
      <c r="F313" s="4"/>
      <c r="G313" s="4"/>
      <c r="H313" s="4"/>
    </row>
    <row r="314" spans="6:8">
      <c r="F314" s="4"/>
      <c r="G314" s="4"/>
      <c r="H314" s="4"/>
    </row>
    <row r="315" spans="6:8">
      <c r="F315" s="4"/>
      <c r="G315" s="4"/>
      <c r="H315" s="4"/>
    </row>
    <row r="316" spans="6:8">
      <c r="F316" s="4"/>
      <c r="G316" s="4"/>
      <c r="H316" s="4"/>
    </row>
    <row r="317" spans="6:8">
      <c r="F317" s="4"/>
      <c r="G317" s="4"/>
      <c r="H317" s="4"/>
    </row>
    <row r="318" spans="6:8">
      <c r="F318" s="4"/>
      <c r="G318" s="4"/>
      <c r="H318" s="4"/>
    </row>
    <row r="319" spans="6:8">
      <c r="F319" s="4"/>
      <c r="G319" s="4"/>
      <c r="H319" s="4"/>
    </row>
    <row r="320" spans="6:8">
      <c r="F320" s="4"/>
      <c r="G320" s="4"/>
      <c r="H320" s="4"/>
    </row>
    <row r="321" spans="6:8">
      <c r="F321" s="4"/>
      <c r="G321" s="4"/>
      <c r="H321" s="4"/>
    </row>
    <row r="322" spans="6:8">
      <c r="F322" s="4"/>
      <c r="G322" s="4"/>
      <c r="H322" s="4"/>
    </row>
    <row r="323" spans="6:8">
      <c r="F323" s="4"/>
      <c r="G323" s="4"/>
      <c r="H323" s="4"/>
    </row>
    <row r="324" spans="6:8">
      <c r="F324" s="4"/>
      <c r="G324" s="4"/>
      <c r="H324" s="4"/>
    </row>
    <row r="325" spans="6:8">
      <c r="F325" s="4"/>
      <c r="G325" s="4"/>
      <c r="H325" s="4"/>
    </row>
    <row r="326" spans="6:8">
      <c r="F326" s="4"/>
      <c r="G326" s="4"/>
      <c r="H326" s="4"/>
    </row>
    <row r="327" spans="6:8">
      <c r="F327" s="4"/>
      <c r="G327" s="4"/>
      <c r="H327" s="4"/>
    </row>
    <row r="328" spans="6:8">
      <c r="F328" s="4"/>
      <c r="G328" s="4"/>
      <c r="H328" s="4"/>
    </row>
    <row r="329" spans="6:8">
      <c r="F329" s="4"/>
      <c r="G329" s="4"/>
      <c r="H329" s="4"/>
    </row>
    <row r="330" spans="6:8">
      <c r="F330" s="4"/>
      <c r="G330" s="4"/>
      <c r="H330" s="4"/>
    </row>
    <row r="331" spans="6:8">
      <c r="F331" s="4"/>
      <c r="G331" s="4"/>
      <c r="H331" s="4"/>
    </row>
    <row r="332" spans="6:8">
      <c r="F332" s="4"/>
      <c r="G332" s="4"/>
      <c r="H332" s="4"/>
    </row>
    <row r="333" spans="6:8">
      <c r="F333" s="4"/>
      <c r="G333" s="4"/>
      <c r="H333" s="4"/>
    </row>
    <row r="334" spans="6:8">
      <c r="F334" s="4"/>
      <c r="G334" s="4"/>
      <c r="H334" s="4"/>
    </row>
    <row r="335" spans="6:8">
      <c r="F335" s="4"/>
      <c r="G335" s="4"/>
      <c r="H335" s="4"/>
    </row>
    <row r="336" spans="6:8">
      <c r="F336" s="4"/>
      <c r="G336" s="4"/>
      <c r="H336" s="4"/>
    </row>
    <row r="337" spans="6:8">
      <c r="F337" s="4"/>
      <c r="G337" s="4"/>
      <c r="H337" s="4"/>
    </row>
    <row r="338" spans="6:8">
      <c r="F338" s="4"/>
      <c r="G338" s="4"/>
      <c r="H338" s="4"/>
    </row>
    <row r="339" spans="6:8">
      <c r="F339" s="4"/>
      <c r="G339" s="4"/>
      <c r="H339" s="4"/>
    </row>
    <row r="340" spans="6:8">
      <c r="F340" s="4"/>
      <c r="G340" s="4"/>
      <c r="H340" s="4"/>
    </row>
    <row r="341" spans="6:8">
      <c r="F341" s="4"/>
      <c r="G341" s="4"/>
      <c r="H341" s="4"/>
    </row>
    <row r="342" spans="6:8">
      <c r="F342" s="4"/>
      <c r="G342" s="4"/>
      <c r="H342" s="4"/>
    </row>
    <row r="343" spans="6:8">
      <c r="F343" s="4"/>
      <c r="G343" s="4"/>
      <c r="H343" s="4"/>
    </row>
    <row r="344" spans="6:8">
      <c r="F344" s="4"/>
      <c r="G344" s="4"/>
      <c r="H344" s="4"/>
    </row>
    <row r="345" spans="6:8">
      <c r="F345" s="4"/>
      <c r="G345" s="4"/>
      <c r="H345" s="4"/>
    </row>
    <row r="346" spans="6:8">
      <c r="F346" s="4"/>
      <c r="G346" s="4"/>
      <c r="H346" s="4"/>
    </row>
    <row r="347" spans="6:8">
      <c r="F347" s="4"/>
      <c r="G347" s="4"/>
      <c r="H347" s="4"/>
    </row>
    <row r="348" spans="6:8">
      <c r="F348" s="4"/>
      <c r="G348" s="4"/>
      <c r="H348" s="4"/>
    </row>
    <row r="349" spans="6:8">
      <c r="F349" s="4"/>
      <c r="G349" s="4"/>
      <c r="H349" s="4"/>
    </row>
    <row r="350" spans="6:8">
      <c r="F350" s="4"/>
      <c r="G350" s="4"/>
      <c r="H350" s="4"/>
    </row>
    <row r="351" spans="6:8">
      <c r="F351" s="4"/>
      <c r="G351" s="4"/>
      <c r="H351" s="4"/>
    </row>
    <row r="352" spans="6:8">
      <c r="F352" s="4"/>
      <c r="G352" s="4"/>
      <c r="H352" s="4"/>
    </row>
    <row r="353" spans="6:8">
      <c r="F353" s="4"/>
      <c r="G353" s="4"/>
      <c r="H353" s="4"/>
    </row>
    <row r="354" spans="6:8">
      <c r="F354" s="4"/>
      <c r="G354" s="4"/>
      <c r="H354" s="4"/>
    </row>
    <row r="355" spans="6:8">
      <c r="F355" s="4"/>
      <c r="G355" s="4"/>
      <c r="H355" s="4"/>
    </row>
    <row r="356" spans="6:8">
      <c r="F356" s="4"/>
      <c r="G356" s="4"/>
      <c r="H356" s="4"/>
    </row>
    <row r="357" spans="6:8">
      <c r="F357" s="4"/>
      <c r="G357" s="4"/>
      <c r="H357" s="4"/>
    </row>
    <row r="358" spans="6:8">
      <c r="F358" s="4"/>
      <c r="G358" s="4"/>
      <c r="H358" s="4"/>
    </row>
    <row r="359" spans="6:8">
      <c r="F359" s="4"/>
      <c r="G359" s="4"/>
      <c r="H359" s="4"/>
    </row>
    <row r="360" spans="6:8">
      <c r="F360" s="4"/>
      <c r="G360" s="4"/>
      <c r="H360" s="4"/>
    </row>
    <row r="361" spans="6:8">
      <c r="F361" s="4"/>
      <c r="G361" s="4"/>
      <c r="H361" s="4"/>
    </row>
    <row r="362" spans="6:8">
      <c r="F362" s="4"/>
      <c r="G362" s="4"/>
      <c r="H362" s="4"/>
    </row>
    <row r="363" spans="6:8">
      <c r="F363" s="4"/>
      <c r="G363" s="4"/>
      <c r="H363" s="4"/>
    </row>
    <row r="364" spans="6:8">
      <c r="F364" s="4"/>
      <c r="G364" s="4"/>
      <c r="H364" s="4"/>
    </row>
    <row r="365" spans="6:8">
      <c r="F365" s="4"/>
      <c r="G365" s="4"/>
      <c r="H365" s="4"/>
    </row>
    <row r="366" spans="6:8">
      <c r="F366" s="4"/>
      <c r="G366" s="4"/>
      <c r="H366" s="4"/>
    </row>
    <row r="367" spans="6:8">
      <c r="F367" s="4"/>
      <c r="G367" s="4"/>
      <c r="H367" s="4"/>
    </row>
    <row r="368" spans="6:8">
      <c r="F368" s="4"/>
      <c r="G368" s="4"/>
      <c r="H368" s="4"/>
    </row>
    <row r="369" spans="6:8">
      <c r="F369" s="4"/>
      <c r="G369" s="4"/>
      <c r="H369" s="4"/>
    </row>
    <row r="370" spans="6:8">
      <c r="F370" s="4"/>
      <c r="G370" s="4"/>
      <c r="H370" s="4"/>
    </row>
    <row r="371" spans="6:8">
      <c r="F371" s="4"/>
      <c r="G371" s="4"/>
      <c r="H371" s="4"/>
    </row>
    <row r="372" spans="6:8">
      <c r="F372" s="4"/>
      <c r="G372" s="4"/>
      <c r="H372" s="4"/>
    </row>
    <row r="373" spans="6:8">
      <c r="F373" s="4"/>
      <c r="G373" s="4"/>
      <c r="H373" s="4"/>
    </row>
    <row r="374" spans="6:8">
      <c r="F374" s="4"/>
      <c r="G374" s="4"/>
      <c r="H374" s="4"/>
    </row>
    <row r="375" spans="6:8">
      <c r="F375" s="4"/>
      <c r="G375" s="4"/>
      <c r="H375" s="4"/>
    </row>
    <row r="376" spans="6:8">
      <c r="F376" s="4"/>
      <c r="G376" s="4"/>
      <c r="H376" s="4"/>
    </row>
    <row r="377" spans="6:8">
      <c r="F377" s="4"/>
      <c r="G377" s="4"/>
      <c r="H377" s="4"/>
    </row>
    <row r="378" spans="6:8">
      <c r="F378" s="4"/>
      <c r="G378" s="4"/>
      <c r="H378" s="4"/>
    </row>
    <row r="379" spans="6:8">
      <c r="F379" s="4"/>
      <c r="G379" s="4"/>
      <c r="H379" s="4"/>
    </row>
    <row r="380" spans="6:8">
      <c r="F380" s="4"/>
      <c r="G380" s="4"/>
      <c r="H380" s="4"/>
    </row>
    <row r="381" spans="6:8">
      <c r="F381" s="4"/>
      <c r="G381" s="4"/>
      <c r="H381" s="4"/>
    </row>
    <row r="382" spans="6:8">
      <c r="F382" s="4"/>
      <c r="G382" s="4"/>
      <c r="H382" s="4"/>
    </row>
    <row r="383" spans="6:8">
      <c r="F383" s="4"/>
      <c r="G383" s="4"/>
      <c r="H383" s="4"/>
    </row>
    <row r="384" spans="6:8">
      <c r="F384" s="4"/>
      <c r="G384" s="4"/>
      <c r="H384" s="4"/>
    </row>
    <row r="385" spans="6:8">
      <c r="F385" s="4"/>
      <c r="G385" s="4"/>
      <c r="H385" s="4"/>
    </row>
    <row r="386" spans="6:8">
      <c r="F386" s="4"/>
      <c r="G386" s="4"/>
      <c r="H386" s="4"/>
    </row>
    <row r="387" spans="6:8">
      <c r="F387" s="4"/>
      <c r="G387" s="4"/>
      <c r="H387" s="4"/>
    </row>
    <row r="388" spans="6:8">
      <c r="F388" s="4"/>
      <c r="G388" s="4"/>
      <c r="H388" s="4"/>
    </row>
    <row r="389" spans="6:8">
      <c r="F389" s="4"/>
      <c r="G389" s="4"/>
      <c r="H389" s="4"/>
    </row>
    <row r="390" spans="6:8">
      <c r="F390" s="4"/>
      <c r="G390" s="4"/>
      <c r="H390" s="4"/>
    </row>
    <row r="391" spans="6:8">
      <c r="F391" s="4"/>
      <c r="G391" s="4"/>
      <c r="H391" s="4"/>
    </row>
    <row r="392" spans="6:8">
      <c r="F392" s="4"/>
      <c r="G392" s="4"/>
      <c r="H392" s="4"/>
    </row>
    <row r="393" spans="6:8">
      <c r="F393" s="4"/>
      <c r="G393" s="4"/>
      <c r="H393" s="4"/>
    </row>
    <row r="394" spans="6:8">
      <c r="F394" s="4"/>
      <c r="G394" s="4"/>
      <c r="H394" s="4"/>
    </row>
    <row r="395" spans="6:8">
      <c r="F395" s="4"/>
      <c r="G395" s="4"/>
      <c r="H395" s="4"/>
    </row>
    <row r="396" spans="6:8">
      <c r="F396" s="4"/>
      <c r="G396" s="4"/>
      <c r="H396" s="4"/>
    </row>
    <row r="397" spans="6:8">
      <c r="F397" s="4"/>
      <c r="G397" s="4"/>
      <c r="H397" s="4"/>
    </row>
    <row r="398" spans="6:8">
      <c r="F398" s="4"/>
      <c r="G398" s="4"/>
      <c r="H398" s="4"/>
    </row>
    <row r="399" spans="6:8">
      <c r="F399" s="4"/>
      <c r="G399" s="4"/>
      <c r="H399" s="4"/>
    </row>
    <row r="400" spans="6:8">
      <c r="F400" s="4"/>
      <c r="G400" s="4"/>
      <c r="H400" s="4"/>
    </row>
    <row r="401" spans="6:8">
      <c r="F401" s="4"/>
      <c r="G401" s="4"/>
      <c r="H401" s="4"/>
    </row>
    <row r="402" spans="6:8">
      <c r="F402" s="4"/>
      <c r="G402" s="4"/>
      <c r="H402" s="4"/>
    </row>
    <row r="403" spans="6:8">
      <c r="F403" s="4"/>
      <c r="G403" s="4"/>
      <c r="H403" s="4"/>
    </row>
    <row r="404" spans="6:8">
      <c r="F404" s="4"/>
      <c r="G404" s="4"/>
      <c r="H404" s="4"/>
    </row>
    <row r="405" spans="6:8">
      <c r="F405" s="4"/>
      <c r="G405" s="4"/>
      <c r="H405" s="4"/>
    </row>
    <row r="406" spans="6:8">
      <c r="F406" s="4"/>
      <c r="G406" s="4"/>
      <c r="H406" s="4"/>
    </row>
    <row r="407" spans="6:8">
      <c r="F407" s="4"/>
      <c r="G407" s="4"/>
      <c r="H407" s="4"/>
    </row>
    <row r="408" spans="6:8">
      <c r="F408" s="4"/>
      <c r="G408" s="4"/>
      <c r="H408" s="4"/>
    </row>
    <row r="409" spans="6:8">
      <c r="F409" s="4"/>
      <c r="G409" s="4"/>
      <c r="H409" s="4"/>
    </row>
    <row r="410" spans="6:8">
      <c r="F410" s="4"/>
      <c r="G410" s="4"/>
      <c r="H410" s="4"/>
    </row>
    <row r="411" spans="6:8">
      <c r="F411" s="4"/>
      <c r="G411" s="4"/>
      <c r="H411" s="4"/>
    </row>
    <row r="412" spans="6:8">
      <c r="F412" s="4"/>
      <c r="G412" s="4"/>
      <c r="H412" s="4"/>
    </row>
    <row r="413" spans="6:8">
      <c r="F413" s="4"/>
      <c r="G413" s="4"/>
      <c r="H413" s="4"/>
    </row>
    <row r="414" spans="6:8">
      <c r="F414" s="4"/>
      <c r="G414" s="4"/>
      <c r="H414" s="4"/>
    </row>
    <row r="415" spans="6:8">
      <c r="F415" s="4"/>
      <c r="G415" s="4"/>
      <c r="H415" s="4"/>
    </row>
    <row r="416" spans="6:8">
      <c r="F416" s="4"/>
      <c r="G416" s="4"/>
      <c r="H416" s="4"/>
    </row>
    <row r="417" spans="6:8">
      <c r="F417" s="4"/>
      <c r="G417" s="4"/>
      <c r="H417" s="4"/>
    </row>
    <row r="418" spans="6:8">
      <c r="F418" s="4"/>
      <c r="G418" s="4"/>
      <c r="H418" s="4"/>
    </row>
    <row r="419" spans="6:8">
      <c r="F419" s="4"/>
      <c r="G419" s="4"/>
      <c r="H419" s="4"/>
    </row>
    <row r="420" spans="6:8">
      <c r="F420" s="4"/>
      <c r="G420" s="4"/>
      <c r="H420" s="4"/>
    </row>
    <row r="421" spans="6:8">
      <c r="F421" s="4"/>
      <c r="G421" s="4"/>
      <c r="H421" s="4"/>
    </row>
    <row r="422" spans="6:8">
      <c r="F422" s="4"/>
      <c r="G422" s="4"/>
      <c r="H422" s="4"/>
    </row>
    <row r="423" spans="6:8">
      <c r="F423" s="4"/>
      <c r="G423" s="4"/>
      <c r="H423" s="4"/>
    </row>
    <row r="424" spans="6:8">
      <c r="F424" s="4"/>
      <c r="G424" s="4"/>
      <c r="H424" s="4"/>
    </row>
    <row r="425" spans="6:8">
      <c r="F425" s="4"/>
      <c r="G425" s="4"/>
      <c r="H425" s="4"/>
    </row>
    <row r="426" spans="6:8">
      <c r="F426" s="4"/>
      <c r="G426" s="4"/>
      <c r="H426" s="4"/>
    </row>
    <row r="427" spans="6:8">
      <c r="F427" s="4"/>
      <c r="G427" s="4"/>
      <c r="H427" s="4"/>
    </row>
    <row r="428" spans="6:8">
      <c r="F428" s="4"/>
      <c r="G428" s="4"/>
      <c r="H428" s="4"/>
    </row>
    <row r="429" spans="6:8">
      <c r="F429" s="4"/>
      <c r="G429" s="4"/>
      <c r="H429" s="4"/>
    </row>
    <row r="430" spans="6:8">
      <c r="F430" s="4"/>
      <c r="G430" s="4"/>
      <c r="H430" s="4"/>
    </row>
    <row r="431" spans="6:8">
      <c r="F431" s="4"/>
      <c r="G431" s="4"/>
      <c r="H431" s="4"/>
    </row>
    <row r="432" spans="6:8">
      <c r="F432" s="4"/>
      <c r="G432" s="4"/>
      <c r="H432" s="4"/>
    </row>
    <row r="433" spans="6:8">
      <c r="F433" s="4"/>
      <c r="G433" s="4"/>
      <c r="H433" s="4"/>
    </row>
    <row r="434" spans="6:8">
      <c r="F434" s="4"/>
      <c r="G434" s="4"/>
      <c r="H434" s="4"/>
    </row>
    <row r="435" spans="6:8">
      <c r="F435" s="4"/>
      <c r="G435" s="4"/>
      <c r="H435" s="4"/>
    </row>
    <row r="436" spans="6:8">
      <c r="F436" s="4"/>
      <c r="G436" s="4"/>
      <c r="H436" s="4"/>
    </row>
    <row r="437" spans="6:8">
      <c r="F437" s="4"/>
      <c r="G437" s="4"/>
      <c r="H437" s="4"/>
    </row>
    <row r="438" spans="6:8">
      <c r="F438" s="4"/>
      <c r="G438" s="4"/>
      <c r="H438" s="4"/>
    </row>
    <row r="439" spans="6:8">
      <c r="F439" s="4"/>
      <c r="G439" s="4"/>
      <c r="H439" s="4"/>
    </row>
    <row r="440" spans="6:8">
      <c r="F440" s="4"/>
      <c r="G440" s="4"/>
      <c r="H440" s="4"/>
    </row>
    <row r="441" spans="6:8">
      <c r="F441" s="4"/>
      <c r="G441" s="4"/>
      <c r="H441" s="4"/>
    </row>
    <row r="442" spans="6:8">
      <c r="F442" s="4"/>
      <c r="G442" s="4"/>
      <c r="H442" s="4"/>
    </row>
    <row r="443" spans="6:8">
      <c r="F443" s="4"/>
      <c r="G443" s="4"/>
      <c r="H443" s="4"/>
    </row>
    <row r="444" spans="6:8">
      <c r="F444" s="4"/>
      <c r="G444" s="4"/>
      <c r="H444" s="4"/>
    </row>
    <row r="445" spans="6:8">
      <c r="F445" s="4"/>
      <c r="G445" s="4"/>
      <c r="H445" s="4"/>
    </row>
    <row r="446" spans="6:8">
      <c r="F446" s="4"/>
      <c r="G446" s="4"/>
      <c r="H446" s="4"/>
    </row>
    <row r="447" spans="6:8">
      <c r="F447" s="4"/>
      <c r="G447" s="4"/>
      <c r="H447" s="4"/>
    </row>
    <row r="448" spans="6:8">
      <c r="F448" s="4"/>
      <c r="G448" s="4"/>
      <c r="H448" s="4"/>
    </row>
    <row r="449" spans="6:8">
      <c r="F449" s="4"/>
      <c r="G449" s="4"/>
      <c r="H449" s="4"/>
    </row>
    <row r="450" spans="6:8">
      <c r="F450" s="4"/>
      <c r="G450" s="4"/>
      <c r="H450" s="4"/>
    </row>
    <row r="451" spans="6:8">
      <c r="F451" s="4"/>
      <c r="G451" s="4"/>
      <c r="H451" s="4"/>
    </row>
    <row r="452" spans="6:8">
      <c r="F452" s="4"/>
      <c r="G452" s="4"/>
      <c r="H452" s="4"/>
    </row>
    <row r="453" spans="6:8">
      <c r="F453" s="4"/>
      <c r="G453" s="4"/>
      <c r="H453" s="4"/>
    </row>
    <row r="454" spans="6:8">
      <c r="F454" s="4"/>
      <c r="G454" s="4"/>
      <c r="H454" s="4"/>
    </row>
    <row r="455" spans="6:8">
      <c r="F455" s="4"/>
      <c r="G455" s="4"/>
      <c r="H455" s="4"/>
    </row>
    <row r="456" spans="6:8">
      <c r="F456" s="4"/>
      <c r="G456" s="4"/>
      <c r="H456" s="4"/>
    </row>
    <row r="457" spans="6:8">
      <c r="F457" s="4"/>
      <c r="G457" s="4"/>
      <c r="H457" s="4"/>
    </row>
    <row r="458" spans="6:8">
      <c r="F458" s="4"/>
      <c r="G458" s="4"/>
      <c r="H458" s="4"/>
    </row>
    <row r="459" spans="6:8">
      <c r="F459" s="4"/>
      <c r="G459" s="4"/>
      <c r="H459" s="4"/>
    </row>
    <row r="460" spans="6:8">
      <c r="F460" s="4"/>
      <c r="G460" s="4"/>
      <c r="H460" s="4"/>
    </row>
    <row r="461" spans="6:8">
      <c r="F461" s="4"/>
      <c r="G461" s="4"/>
      <c r="H461" s="4"/>
    </row>
    <row r="462" spans="6:8">
      <c r="F462" s="4"/>
      <c r="G462" s="4"/>
      <c r="H462" s="4"/>
    </row>
    <row r="463" spans="6:8">
      <c r="F463" s="4"/>
      <c r="G463" s="4"/>
      <c r="H463" s="4"/>
    </row>
    <row r="464" spans="6:8">
      <c r="F464" s="4"/>
      <c r="G464" s="4"/>
      <c r="H464" s="4"/>
    </row>
    <row r="465" spans="6:8">
      <c r="F465" s="4"/>
      <c r="G465" s="4"/>
      <c r="H465" s="4"/>
    </row>
    <row r="466" spans="6:8">
      <c r="F466" s="4"/>
      <c r="G466" s="4"/>
      <c r="H466" s="4"/>
    </row>
    <row r="467" spans="6:8">
      <c r="F467" s="4"/>
      <c r="G467" s="4"/>
      <c r="H467" s="4"/>
    </row>
    <row r="468" spans="6:8">
      <c r="F468" s="4"/>
      <c r="G468" s="4"/>
      <c r="H468" s="4"/>
    </row>
    <row r="469" spans="6:8">
      <c r="F469" s="4"/>
      <c r="G469" s="4"/>
      <c r="H469" s="4"/>
    </row>
    <row r="470" spans="6:8">
      <c r="F470" s="4"/>
      <c r="G470" s="4"/>
      <c r="H470" s="4"/>
    </row>
    <row r="471" spans="6:8">
      <c r="F471" s="4"/>
      <c r="G471" s="4"/>
      <c r="H471" s="4"/>
    </row>
    <row r="472" spans="6:8">
      <c r="F472" s="4"/>
      <c r="G472" s="4"/>
      <c r="H472" s="4"/>
    </row>
    <row r="473" spans="6:8">
      <c r="F473" s="4"/>
      <c r="G473" s="4"/>
      <c r="H473" s="4"/>
    </row>
    <row r="474" spans="6:8">
      <c r="F474" s="4"/>
      <c r="G474" s="4"/>
      <c r="H474" s="4"/>
    </row>
    <row r="475" spans="6:8">
      <c r="F475" s="4"/>
      <c r="G475" s="4"/>
      <c r="H475" s="4"/>
    </row>
    <row r="476" spans="6:8">
      <c r="F476" s="4"/>
      <c r="G476" s="4"/>
      <c r="H476" s="4"/>
    </row>
    <row r="477" spans="6:8">
      <c r="F477" s="4"/>
      <c r="G477" s="4"/>
      <c r="H477" s="4"/>
    </row>
    <row r="478" spans="6:8">
      <c r="F478" s="4"/>
      <c r="G478" s="4"/>
      <c r="H478" s="4"/>
    </row>
    <row r="479" spans="6:8">
      <c r="F479" s="4"/>
      <c r="G479" s="4"/>
      <c r="H479" s="4"/>
    </row>
    <row r="480" spans="6:8">
      <c r="F480" s="4"/>
      <c r="G480" s="4"/>
      <c r="H480" s="4"/>
    </row>
    <row r="481" spans="6:8">
      <c r="F481" s="4"/>
      <c r="G481" s="4"/>
      <c r="H481" s="4"/>
    </row>
    <row r="482" spans="6:8">
      <c r="F482" s="4"/>
      <c r="G482" s="4"/>
      <c r="H482" s="4"/>
    </row>
    <row r="483" spans="6:8">
      <c r="F483" s="4"/>
      <c r="G483" s="4"/>
      <c r="H483" s="4"/>
    </row>
    <row r="484" spans="6:8">
      <c r="F484" s="4"/>
      <c r="G484" s="4"/>
      <c r="H484" s="4"/>
    </row>
    <row r="485" spans="6:8">
      <c r="F485" s="4"/>
      <c r="G485" s="4"/>
      <c r="H485" s="4"/>
    </row>
    <row r="486" spans="6:8">
      <c r="F486" s="4"/>
      <c r="G486" s="4"/>
      <c r="H486" s="4"/>
    </row>
    <row r="487" spans="6:8">
      <c r="F487" s="4"/>
      <c r="G487" s="4"/>
      <c r="H487" s="4"/>
    </row>
    <row r="488" spans="6:8">
      <c r="F488" s="4"/>
      <c r="G488" s="4"/>
      <c r="H488" s="4"/>
    </row>
    <row r="489" spans="6:8">
      <c r="F489" s="4"/>
      <c r="G489" s="4"/>
      <c r="H489" s="4"/>
    </row>
    <row r="490" spans="6:8">
      <c r="F490" s="4"/>
      <c r="G490" s="4"/>
      <c r="H490" s="4"/>
    </row>
    <row r="491" spans="6:8">
      <c r="F491" s="4"/>
      <c r="G491" s="4"/>
      <c r="H491" s="4"/>
    </row>
    <row r="492" spans="6:8">
      <c r="F492" s="4"/>
      <c r="G492" s="4"/>
      <c r="H492" s="4"/>
    </row>
    <row r="493" spans="6:8">
      <c r="F493" s="4"/>
      <c r="G493" s="4"/>
      <c r="H493" s="4"/>
    </row>
    <row r="494" spans="6:8">
      <c r="F494" s="4"/>
      <c r="G494" s="4"/>
      <c r="H494" s="4"/>
    </row>
    <row r="495" spans="6:8">
      <c r="F495" s="4"/>
      <c r="G495" s="4"/>
      <c r="H495" s="4"/>
    </row>
    <row r="496" spans="6:8">
      <c r="F496" s="4"/>
      <c r="G496" s="4"/>
      <c r="H496" s="4"/>
    </row>
    <row r="497" spans="6:8">
      <c r="F497" s="4"/>
      <c r="G497" s="4"/>
      <c r="H497" s="4"/>
    </row>
    <row r="498" spans="6:8">
      <c r="F498" s="4"/>
      <c r="G498" s="4"/>
      <c r="H498" s="4"/>
    </row>
    <row r="499" spans="6:8">
      <c r="F499" s="4"/>
      <c r="G499" s="4"/>
      <c r="H499" s="4"/>
    </row>
    <row r="500" spans="6:8">
      <c r="F500" s="4"/>
      <c r="G500" s="4"/>
      <c r="H500" s="4"/>
    </row>
    <row r="501" spans="6:8">
      <c r="F501" s="4"/>
      <c r="G501" s="4"/>
      <c r="H501" s="4"/>
    </row>
    <row r="502" spans="6:8">
      <c r="F502" s="4"/>
      <c r="G502" s="4"/>
      <c r="H502" s="4"/>
    </row>
    <row r="503" spans="6:8">
      <c r="F503" s="4"/>
      <c r="G503" s="4"/>
      <c r="H503" s="4"/>
    </row>
    <row r="504" spans="6:8">
      <c r="F504" s="4"/>
      <c r="G504" s="4"/>
      <c r="H504" s="4"/>
    </row>
    <row r="505" spans="6:8">
      <c r="F505" s="4"/>
      <c r="G505" s="4"/>
      <c r="H505" s="4"/>
    </row>
    <row r="506" spans="6:8">
      <c r="F506" s="4"/>
      <c r="G506" s="4"/>
      <c r="H506" s="4"/>
    </row>
    <row r="507" spans="6:8">
      <c r="F507" s="4"/>
      <c r="G507" s="4"/>
      <c r="H507" s="4"/>
    </row>
    <row r="508" spans="6:8">
      <c r="F508" s="4"/>
      <c r="G508" s="4"/>
      <c r="H508" s="4"/>
    </row>
    <row r="509" spans="6:8">
      <c r="F509" s="4"/>
      <c r="G509" s="4"/>
      <c r="H509" s="4"/>
    </row>
    <row r="510" spans="6:8">
      <c r="F510" s="4"/>
      <c r="G510" s="4"/>
      <c r="H510" s="4"/>
    </row>
    <row r="511" spans="6:8">
      <c r="F511" s="4"/>
      <c r="G511" s="4"/>
      <c r="H511" s="4"/>
    </row>
    <row r="512" spans="6:8">
      <c r="F512" s="4"/>
      <c r="G512" s="4"/>
      <c r="H512" s="4"/>
    </row>
    <row r="513" spans="6:8">
      <c r="F513" s="4"/>
      <c r="G513" s="4"/>
      <c r="H513" s="4"/>
    </row>
    <row r="514" spans="6:8">
      <c r="F514" s="4"/>
      <c r="G514" s="4"/>
      <c r="H514" s="4"/>
    </row>
    <row r="515" spans="6:8">
      <c r="F515" s="4"/>
      <c r="G515" s="4"/>
      <c r="H515" s="4"/>
    </row>
    <row r="516" spans="6:8">
      <c r="F516" s="4"/>
      <c r="G516" s="4"/>
      <c r="H516" s="4"/>
    </row>
    <row r="517" spans="6:8">
      <c r="F517" s="4"/>
      <c r="G517" s="4"/>
      <c r="H517" s="4"/>
    </row>
    <row r="518" spans="6:8">
      <c r="F518" s="4"/>
      <c r="G518" s="4"/>
      <c r="H518" s="4"/>
    </row>
    <row r="519" spans="6:8">
      <c r="F519" s="4"/>
      <c r="G519" s="4"/>
      <c r="H519" s="4"/>
    </row>
    <row r="520" spans="6:8">
      <c r="F520" s="4"/>
      <c r="G520" s="4"/>
      <c r="H520" s="4"/>
    </row>
    <row r="521" spans="6:8">
      <c r="F521" s="4"/>
      <c r="G521" s="4"/>
      <c r="H521" s="4"/>
    </row>
    <row r="522" spans="6:8">
      <c r="F522" s="4"/>
      <c r="G522" s="4"/>
      <c r="H522" s="4"/>
    </row>
    <row r="523" spans="6:8">
      <c r="F523" s="4"/>
      <c r="G523" s="4"/>
      <c r="H523" s="4"/>
    </row>
    <row r="524" spans="6:8">
      <c r="F524" s="4"/>
      <c r="G524" s="4"/>
      <c r="H524" s="4"/>
    </row>
    <row r="525" spans="6:8">
      <c r="F525" s="4"/>
      <c r="G525" s="4"/>
      <c r="H525" s="4"/>
    </row>
    <row r="526" spans="6:8">
      <c r="F526" s="4"/>
      <c r="G526" s="4"/>
      <c r="H526" s="4"/>
    </row>
    <row r="527" spans="6:8">
      <c r="F527" s="4"/>
      <c r="G527" s="4"/>
      <c r="H527" s="4"/>
    </row>
    <row r="528" spans="6:8">
      <c r="F528" s="4"/>
      <c r="G528" s="4"/>
      <c r="H528" s="4"/>
    </row>
    <row r="529" spans="6:8">
      <c r="F529" s="4"/>
      <c r="G529" s="4"/>
      <c r="H529" s="4"/>
    </row>
    <row r="530" spans="6:8">
      <c r="F530" s="4"/>
      <c r="G530" s="4"/>
      <c r="H530" s="4"/>
    </row>
    <row r="531" spans="6:8">
      <c r="F531" s="4"/>
      <c r="G531" s="4"/>
      <c r="H531" s="4"/>
    </row>
    <row r="532" spans="6:8">
      <c r="F532" s="4"/>
      <c r="G532" s="4"/>
      <c r="H532" s="4"/>
    </row>
    <row r="533" spans="6:8">
      <c r="F533" s="4"/>
      <c r="G533" s="4"/>
      <c r="H533" s="4"/>
    </row>
    <row r="534" spans="6:8">
      <c r="F534" s="4"/>
      <c r="G534" s="4"/>
      <c r="H534" s="4"/>
    </row>
    <row r="535" spans="6:8">
      <c r="F535" s="4"/>
      <c r="G535" s="4"/>
      <c r="H535" s="4"/>
    </row>
    <row r="536" spans="6:8">
      <c r="F536" s="4"/>
      <c r="G536" s="4"/>
      <c r="H536" s="4"/>
    </row>
    <row r="537" spans="6:8">
      <c r="F537" s="4"/>
      <c r="G537" s="4"/>
      <c r="H537" s="4"/>
    </row>
    <row r="538" spans="6:8">
      <c r="F538" s="4"/>
      <c r="G538" s="4"/>
      <c r="H538" s="4"/>
    </row>
    <row r="539" spans="6:8">
      <c r="F539" s="4"/>
      <c r="G539" s="4"/>
      <c r="H539" s="4"/>
    </row>
    <row r="540" spans="6:8">
      <c r="F540" s="4"/>
      <c r="G540" s="4"/>
      <c r="H540" s="4"/>
    </row>
    <row r="541" spans="6:8">
      <c r="F541" s="4"/>
      <c r="G541" s="4"/>
      <c r="H541" s="4"/>
    </row>
    <row r="542" spans="6:8">
      <c r="F542" s="4"/>
      <c r="G542" s="4"/>
      <c r="H542" s="4"/>
    </row>
    <row r="543" spans="6:8">
      <c r="F543" s="4"/>
      <c r="G543" s="4"/>
      <c r="H543" s="4"/>
    </row>
    <row r="544" spans="6:8">
      <c r="F544" s="4"/>
      <c r="G544" s="4"/>
      <c r="H544" s="4"/>
    </row>
    <row r="545" spans="6:8">
      <c r="F545" s="4"/>
      <c r="G545" s="4"/>
      <c r="H545" s="4"/>
    </row>
    <row r="546" spans="6:8">
      <c r="F546" s="4"/>
      <c r="G546" s="4"/>
      <c r="H546" s="4"/>
    </row>
    <row r="547" spans="6:8">
      <c r="F547" s="4"/>
      <c r="G547" s="4"/>
      <c r="H547" s="4"/>
    </row>
    <row r="548" spans="6:8">
      <c r="F548" s="4"/>
      <c r="G548" s="4"/>
      <c r="H548" s="4"/>
    </row>
    <row r="549" spans="6:8">
      <c r="F549" s="4"/>
      <c r="G549" s="4"/>
      <c r="H549" s="4"/>
    </row>
    <row r="550" spans="6:8">
      <c r="F550" s="4"/>
      <c r="G550" s="4"/>
      <c r="H550" s="4"/>
    </row>
  </sheetData>
  <mergeCells count="5">
    <mergeCell ref="A2:H2"/>
    <mergeCell ref="A4:F6"/>
    <mergeCell ref="G4:H4"/>
    <mergeCell ref="G5:H5"/>
    <mergeCell ref="G6:H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0"/>
  <sheetViews>
    <sheetView zoomScaleSheetLayoutView="50" workbookViewId="0"/>
  </sheetViews>
  <sheetFormatPr defaultRowHeight="12.75"/>
  <cols>
    <col min="1" max="1" width="10.140625" style="2" customWidth="1"/>
    <col min="2" max="2" width="86" style="2" customWidth="1"/>
    <col min="3" max="3" width="21.140625" style="2" bestFit="1" customWidth="1"/>
    <col min="4" max="4" width="18.85546875" style="2" customWidth="1"/>
    <col min="5" max="16384" width="9.140625" style="2"/>
  </cols>
  <sheetData>
    <row r="1" spans="1:4" ht="64.5" customHeight="1"/>
    <row r="2" spans="1:4" ht="15.75">
      <c r="A2" s="35" t="s">
        <v>526</v>
      </c>
      <c r="B2" s="35"/>
      <c r="C2" s="35"/>
      <c r="D2" s="35"/>
    </row>
    <row r="3" spans="1:4" ht="15.75">
      <c r="A3" s="5"/>
      <c r="B3" s="5"/>
      <c r="C3" s="1"/>
      <c r="D3" s="6"/>
    </row>
    <row r="4" spans="1:4" ht="15.75">
      <c r="A4" s="35" t="s">
        <v>282</v>
      </c>
      <c r="B4" s="35"/>
      <c r="C4" s="35" t="s">
        <v>92</v>
      </c>
      <c r="D4" s="35"/>
    </row>
    <row r="5" spans="1:4" ht="15.75">
      <c r="A5" s="35"/>
      <c r="B5" s="35"/>
      <c r="C5" s="36" t="s">
        <v>810</v>
      </c>
      <c r="D5" s="36"/>
    </row>
    <row r="6" spans="1:4" ht="15.75">
      <c r="A6" s="35"/>
      <c r="B6" s="35"/>
      <c r="C6" s="35" t="s">
        <v>808</v>
      </c>
      <c r="D6" s="35"/>
    </row>
    <row r="8" spans="1:4">
      <c r="A8" s="7" t="s">
        <v>274</v>
      </c>
      <c r="B8" s="7" t="s">
        <v>276</v>
      </c>
      <c r="C8" s="8" t="s">
        <v>524</v>
      </c>
      <c r="D8" s="8" t="s">
        <v>525</v>
      </c>
    </row>
    <row r="9" spans="1:4">
      <c r="A9" s="9">
        <v>1</v>
      </c>
      <c r="B9" s="10" t="s">
        <v>712</v>
      </c>
      <c r="C9" s="18">
        <f>SUMIF(MANGASBARAUNA_SERVIÇOS!$D$9:$D$300,MANGASBARAUNA_RESUMO!B9,MANGASBARAUNA_SERVIÇOS!$H$9:$H$300)</f>
        <v>2361.48</v>
      </c>
      <c r="D9" s="18">
        <f>SUMIF(MANGASBARAUNA_MATERIAIS!$D$9:$D$265,MANGASBARAUNA_RESUMO!B9,MANGASBARAUNA_MATERIAIS!$H$9:$H$265)</f>
        <v>0</v>
      </c>
    </row>
    <row r="10" spans="1:4">
      <c r="A10" s="9">
        <v>2</v>
      </c>
      <c r="B10" s="10" t="s">
        <v>140</v>
      </c>
      <c r="C10" s="18">
        <f>SUMIF(MANGASBARAUNA_SERVIÇOS!$D$9:$D$300,MANGASBARAUNA_RESUMO!B10,MANGASBARAUNA_SERVIÇOS!$H$9:$H$300)</f>
        <v>15677.890000000001</v>
      </c>
      <c r="D10" s="18">
        <f>SUMIF(MANGASBARAUNA_MATERIAIS!$D$9:$D$265,MANGASBARAUNA_RESUMO!B10,MANGASBARAUNA_MATERIAIS!$H$9:$H$265)</f>
        <v>28245.870000000003</v>
      </c>
    </row>
    <row r="11" spans="1:4">
      <c r="A11" s="9">
        <v>3</v>
      </c>
      <c r="B11" s="10" t="s">
        <v>163</v>
      </c>
      <c r="C11" s="18">
        <f>SUMIF(MANGASBARAUNA_SERVIÇOS!$D$9:$D$300,MANGASBARAUNA_RESUMO!B11,MANGASBARAUNA_SERVIÇOS!$H$9:$H$300)</f>
        <v>52049.87</v>
      </c>
      <c r="D11" s="18">
        <f>SUMIF(MANGASBARAUNA_MATERIAIS!$D$9:$D$265,MANGASBARAUNA_RESUMO!B11,MANGASBARAUNA_MATERIAIS!$H$9:$H$265)</f>
        <v>16920.93</v>
      </c>
    </row>
    <row r="12" spans="1:4">
      <c r="A12" s="9">
        <v>4</v>
      </c>
      <c r="B12" s="10" t="s">
        <v>161</v>
      </c>
      <c r="C12" s="18">
        <f>SUMIF(MANGASBARAUNA_SERVIÇOS!$D$9:$D$300,MANGASBARAUNA_RESUMO!B12,MANGASBARAUNA_SERVIÇOS!$H$9:$H$300)</f>
        <v>42232.619999999995</v>
      </c>
      <c r="D12" s="18">
        <f>SUMIF(MANGASBARAUNA_MATERIAIS!$D$9:$D$265,MANGASBARAUNA_RESUMO!B12,MANGASBARAUNA_MATERIAIS!$H$9:$H$265)</f>
        <v>14962.820000000002</v>
      </c>
    </row>
    <row r="13" spans="1:4">
      <c r="A13" s="9">
        <v>5</v>
      </c>
      <c r="B13" s="10" t="s">
        <v>257</v>
      </c>
      <c r="C13" s="18">
        <f>SUMIF(MANGASBARAUNA_SERVIÇOS!$D$9:$D$300,MANGASBARAUNA_RESUMO!B13,MANGASBARAUNA_SERVIÇOS!$H$9:$H$300)</f>
        <v>248165.02</v>
      </c>
      <c r="D13" s="18">
        <f>SUMIF(MANGASBARAUNA_MATERIAIS!$D$9:$D$265,MANGASBARAUNA_RESUMO!B13,MANGASBARAUNA_MATERIAIS!$H$9:$H$265)</f>
        <v>47564.75</v>
      </c>
    </row>
    <row r="14" spans="1:4">
      <c r="A14" s="9">
        <v>6</v>
      </c>
      <c r="B14" s="10" t="s">
        <v>164</v>
      </c>
      <c r="C14" s="18">
        <f>SUMIF(MANGASBARAUNA_SERVIÇOS!$D$9:$D$300,MANGASBARAUNA_RESUMO!B14,MANGASBARAUNA_SERVIÇOS!$H$9:$H$300)</f>
        <v>50057.740000000005</v>
      </c>
      <c r="D14" s="18">
        <f>SUMIF(MANGASBARAUNA_MATERIAIS!$D$9:$D$265,MANGASBARAUNA_RESUMO!B14,MANGASBARAUNA_MATERIAIS!$H$9:$H$265)</f>
        <v>69421.98000000001</v>
      </c>
    </row>
    <row r="15" spans="1:4" s="3" customFormat="1">
      <c r="A15" s="9">
        <v>7</v>
      </c>
      <c r="B15" s="10" t="s">
        <v>165</v>
      </c>
      <c r="C15" s="18">
        <f>SUMIF(MANGASBARAUNA_SERVIÇOS!$D$9:$D$300,MANGASBARAUNA_RESUMO!B15,MANGASBARAUNA_SERVIÇOS!$H$9:$H$300)</f>
        <v>634.63</v>
      </c>
      <c r="D15" s="18">
        <f>SUMIF(MANGASBARAUNA_MATERIAIS!$D$9:$D$265,MANGASBARAUNA_RESUMO!B15,MANGASBARAUNA_MATERIAIS!$H$9:$H$265)</f>
        <v>0</v>
      </c>
    </row>
    <row r="16" spans="1:4">
      <c r="A16" s="9">
        <v>8</v>
      </c>
      <c r="B16" s="10" t="s">
        <v>166</v>
      </c>
      <c r="C16" s="18">
        <f>SUMIF(MANGASBARAUNA_SERVIÇOS!$D$9:$D$300,MANGASBARAUNA_RESUMO!B16,MANGASBARAUNA_SERVIÇOS!$H$9:$H$300)</f>
        <v>24059.020000000004</v>
      </c>
      <c r="D16" s="18">
        <f>SUMIF(MANGASBARAUNA_MATERIAIS!$D$9:$D$265,MANGASBARAUNA_RESUMO!B16,MANGASBARAUNA_MATERIAIS!$H$9:$H$265)</f>
        <v>33333.270000000011</v>
      </c>
    </row>
    <row r="17" spans="1:4" s="3" customFormat="1">
      <c r="A17" s="9">
        <v>9</v>
      </c>
      <c r="B17" s="10" t="s">
        <v>599</v>
      </c>
      <c r="C17" s="18">
        <f>SUMIF(MANGASBARAUNA_SERVIÇOS!$D$9:$D$300,MANGASBARAUNA_RESUMO!B17,MANGASBARAUNA_SERVIÇOS!$H$9:$H$300)</f>
        <v>997.06</v>
      </c>
      <c r="D17" s="18">
        <f>SUMIF(MANGASBARAUNA_MATERIAIS!$D$9:$D$265,MANGASBARAUNA_RESUMO!B17,MANGASBARAUNA_MATERIAIS!$H$9:$H$265)</f>
        <v>632.35000000000014</v>
      </c>
    </row>
    <row r="18" spans="1:4">
      <c r="A18" s="9">
        <v>10</v>
      </c>
      <c r="B18" s="10" t="s">
        <v>258</v>
      </c>
      <c r="C18" s="18">
        <f>SUMIF(MANGASBARAUNA_SERVIÇOS!$D$9:$D$300,MANGASBARAUNA_RESUMO!B18,MANGASBARAUNA_SERVIÇOS!$H$9:$H$300)</f>
        <v>36253.949999999997</v>
      </c>
      <c r="D18" s="18">
        <f>SUMIF(MANGASBARAUNA_MATERIAIS!$D$9:$D$265,MANGASBARAUNA_RESUMO!B18,MANGASBARAUNA_MATERIAIS!$H$9:$H$265)</f>
        <v>0</v>
      </c>
    </row>
    <row r="19" spans="1:4" s="3" customFormat="1">
      <c r="A19" s="9">
        <v>11</v>
      </c>
      <c r="B19" s="10" t="s">
        <v>31</v>
      </c>
      <c r="C19" s="18">
        <f>SUMIF(MANGASBARAUNA_SERVIÇOS!$D$9:$D$300,MANGASBARAUNA_RESUMO!B19,MANGASBARAUNA_SERVIÇOS!$H$9:$H$300)</f>
        <v>8721.11</v>
      </c>
      <c r="D19" s="18">
        <f>SUMIF(MANGASBARAUNA_MATERIAIS!$D$9:$D$265,MANGASBARAUNA_RESUMO!B19,MANGASBARAUNA_MATERIAIS!$H$9:$H$265)</f>
        <v>5480.62</v>
      </c>
    </row>
    <row r="20" spans="1:4">
      <c r="A20" s="9">
        <v>12</v>
      </c>
      <c r="B20" s="10" t="s">
        <v>208</v>
      </c>
      <c r="C20" s="18">
        <f>SUMIF(MANGASBARAUNA_SERVIÇOS!$D$9:$D$300,MANGASBARAUNA_RESUMO!B20,MANGASBARAUNA_SERVIÇOS!$H$9:$H$300)</f>
        <v>10402.68</v>
      </c>
      <c r="D20" s="18">
        <f>SUMIF(MANGASBARAUNA_MATERIAIS!$D$9:$D$265,MANGASBARAUNA_RESUMO!B20,MANGASBARAUNA_MATERIAIS!$H$9:$H$265)</f>
        <v>44285.69</v>
      </c>
    </row>
    <row r="21" spans="1:4">
      <c r="A21" s="9">
        <v>13</v>
      </c>
      <c r="B21" s="10" t="s">
        <v>260</v>
      </c>
      <c r="C21" s="18">
        <f>SUMIF(MANGASBARAUNA_SERVIÇOS!$D$9:$D$300,MANGASBARAUNA_RESUMO!B21,MANGASBARAUNA_SERVIÇOS!$H$9:$H$300)</f>
        <v>14691.05</v>
      </c>
      <c r="D21" s="18">
        <f>SUMIF(MANGASBARAUNA_MATERIAIS!$D$9:$D$265,MANGASBARAUNA_RESUMO!B21,MANGASBARAUNA_MATERIAIS!$H$9:$H$265)</f>
        <v>99318.349999999991</v>
      </c>
    </row>
    <row r="22" spans="1:4">
      <c r="A22" s="9">
        <v>14</v>
      </c>
      <c r="B22" s="10" t="s">
        <v>259</v>
      </c>
      <c r="C22" s="18">
        <f>SUMIF(MANGASBARAUNA_SERVIÇOS!$D$9:$D$300,MANGASBARAUNA_RESUMO!B22,MANGASBARAUNA_SERVIÇOS!$H$9:$H$300)</f>
        <v>78682.66</v>
      </c>
      <c r="D22" s="18">
        <f>SUMIF(MANGASBARAUNA_MATERIAIS!$D$9:$D$265,MANGASBARAUNA_RESUMO!B22,MANGASBARAUNA_MATERIAIS!$H$9:$H$265)</f>
        <v>23639.339999999997</v>
      </c>
    </row>
    <row r="23" spans="1:4">
      <c r="A23" s="9">
        <v>15</v>
      </c>
      <c r="B23" s="10" t="s">
        <v>261</v>
      </c>
      <c r="C23" s="18">
        <f>SUMIF(MANGASBARAUNA_SERVIÇOS!$D$9:$D$300,MANGASBARAUNA_RESUMO!B23,MANGASBARAUNA_SERVIÇOS!$H$9:$H$300)</f>
        <v>329104.03999999998</v>
      </c>
      <c r="D23" s="18">
        <f>SUMIF(MANGASBARAUNA_MATERIAIS!$D$9:$D$265,MANGASBARAUNA_RESUMO!B23,MANGASBARAUNA_MATERIAIS!$H$9:$H$265)</f>
        <v>86011.549999999959</v>
      </c>
    </row>
    <row r="24" spans="1:4">
      <c r="A24" s="9"/>
      <c r="B24" s="7" t="s">
        <v>281</v>
      </c>
      <c r="C24" s="26">
        <f>SUM(C9:C23)</f>
        <v>914090.82000000007</v>
      </c>
      <c r="D24" s="26">
        <f>SUM(D9:D23)</f>
        <v>469817.5199999999</v>
      </c>
    </row>
    <row r="25" spans="1:4">
      <c r="A25" s="9"/>
      <c r="B25" s="7" t="s">
        <v>91</v>
      </c>
      <c r="C25" s="37">
        <f>C24+D24</f>
        <v>1383908.3399999999</v>
      </c>
      <c r="D25" s="38"/>
    </row>
    <row r="26" spans="1:4">
      <c r="C26" s="4"/>
      <c r="D26" s="4"/>
    </row>
    <row r="27" spans="1:4">
      <c r="C27" s="4"/>
      <c r="D27" s="4"/>
    </row>
    <row r="28" spans="1:4">
      <c r="C28" s="4"/>
      <c r="D28" s="4"/>
    </row>
    <row r="29" spans="1:4">
      <c r="C29" s="4"/>
      <c r="D29" s="4"/>
    </row>
    <row r="30" spans="1:4">
      <c r="C30" s="4"/>
      <c r="D30" s="4"/>
    </row>
    <row r="31" spans="1:4">
      <c r="C31" s="4"/>
      <c r="D31" s="4"/>
    </row>
    <row r="32" spans="1:4">
      <c r="C32" s="4"/>
      <c r="D32" s="4"/>
    </row>
    <row r="33" spans="3:4">
      <c r="C33" s="4"/>
      <c r="D33" s="4"/>
    </row>
    <row r="34" spans="3:4">
      <c r="C34" s="4"/>
      <c r="D34" s="4"/>
    </row>
    <row r="35" spans="3:4">
      <c r="C35" s="4"/>
      <c r="D35" s="4"/>
    </row>
    <row r="36" spans="3:4">
      <c r="C36" s="4"/>
      <c r="D36" s="4"/>
    </row>
    <row r="37" spans="3:4">
      <c r="C37" s="4"/>
      <c r="D37" s="4"/>
    </row>
    <row r="38" spans="3:4">
      <c r="C38" s="4"/>
      <c r="D38" s="4"/>
    </row>
    <row r="39" spans="3:4">
      <c r="C39" s="4"/>
      <c r="D39" s="4"/>
    </row>
    <row r="40" spans="3:4">
      <c r="C40" s="4"/>
      <c r="D40" s="4"/>
    </row>
    <row r="41" spans="3:4">
      <c r="C41" s="4"/>
      <c r="D41" s="4"/>
    </row>
    <row r="42" spans="3:4">
      <c r="C42" s="4"/>
      <c r="D42" s="4"/>
    </row>
    <row r="43" spans="3:4">
      <c r="C43" s="4"/>
      <c r="D43" s="4"/>
    </row>
    <row r="44" spans="3:4">
      <c r="C44" s="4"/>
      <c r="D44" s="4"/>
    </row>
    <row r="45" spans="3:4">
      <c r="C45" s="4"/>
      <c r="D45" s="4"/>
    </row>
    <row r="46" spans="3:4">
      <c r="C46" s="4"/>
      <c r="D46" s="4"/>
    </row>
    <row r="47" spans="3:4">
      <c r="C47" s="4"/>
      <c r="D47" s="4"/>
    </row>
    <row r="48" spans="3:4">
      <c r="C48" s="4"/>
      <c r="D48" s="4"/>
    </row>
    <row r="49" spans="3:4">
      <c r="C49" s="4"/>
      <c r="D49" s="4"/>
    </row>
    <row r="50" spans="3:4">
      <c r="C50" s="4"/>
      <c r="D50" s="4"/>
    </row>
    <row r="51" spans="3:4">
      <c r="C51" s="4"/>
      <c r="D51" s="4"/>
    </row>
    <row r="52" spans="3:4">
      <c r="C52" s="4"/>
      <c r="D52" s="4"/>
    </row>
    <row r="53" spans="3:4">
      <c r="C53" s="4"/>
      <c r="D53" s="4"/>
    </row>
    <row r="54" spans="3:4">
      <c r="C54" s="4"/>
      <c r="D54" s="4"/>
    </row>
    <row r="55" spans="3:4">
      <c r="C55" s="4"/>
      <c r="D55" s="4"/>
    </row>
    <row r="56" spans="3:4">
      <c r="C56" s="4"/>
      <c r="D56" s="4"/>
    </row>
    <row r="57" spans="3:4">
      <c r="C57" s="4"/>
      <c r="D57" s="4"/>
    </row>
    <row r="58" spans="3:4">
      <c r="C58" s="4"/>
      <c r="D58" s="4"/>
    </row>
    <row r="59" spans="3:4">
      <c r="C59" s="4"/>
      <c r="D59" s="4"/>
    </row>
    <row r="60" spans="3:4">
      <c r="C60" s="4"/>
      <c r="D60" s="4"/>
    </row>
    <row r="61" spans="3:4">
      <c r="C61" s="4"/>
      <c r="D61" s="4"/>
    </row>
    <row r="62" spans="3:4">
      <c r="C62" s="4"/>
      <c r="D62" s="4"/>
    </row>
    <row r="63" spans="3:4">
      <c r="C63" s="4"/>
      <c r="D63" s="4"/>
    </row>
    <row r="64" spans="3:4">
      <c r="C64" s="4"/>
      <c r="D64" s="4"/>
    </row>
    <row r="65" spans="3:4">
      <c r="C65" s="4"/>
      <c r="D65" s="4"/>
    </row>
    <row r="66" spans="3:4">
      <c r="C66" s="4"/>
      <c r="D66" s="4"/>
    </row>
    <row r="67" spans="3:4">
      <c r="C67" s="4"/>
      <c r="D67" s="4"/>
    </row>
    <row r="68" spans="3:4">
      <c r="C68" s="4"/>
      <c r="D68" s="4"/>
    </row>
    <row r="69" spans="3:4">
      <c r="C69" s="4"/>
      <c r="D69" s="4"/>
    </row>
    <row r="70" spans="3:4">
      <c r="C70" s="4"/>
      <c r="D70" s="4"/>
    </row>
    <row r="71" spans="3:4">
      <c r="C71" s="4"/>
      <c r="D71" s="4"/>
    </row>
    <row r="72" spans="3:4">
      <c r="C72" s="4"/>
      <c r="D72" s="4"/>
    </row>
    <row r="73" spans="3:4">
      <c r="C73" s="4"/>
      <c r="D73" s="4"/>
    </row>
    <row r="74" spans="3:4">
      <c r="C74" s="4"/>
      <c r="D74" s="4"/>
    </row>
    <row r="75" spans="3:4">
      <c r="C75" s="4"/>
      <c r="D75" s="4"/>
    </row>
    <row r="76" spans="3:4">
      <c r="C76" s="4"/>
      <c r="D76" s="4"/>
    </row>
    <row r="77" spans="3:4">
      <c r="C77" s="4"/>
      <c r="D77" s="4"/>
    </row>
    <row r="78" spans="3:4">
      <c r="C78" s="4"/>
      <c r="D78" s="4"/>
    </row>
    <row r="79" spans="3:4">
      <c r="C79" s="4"/>
      <c r="D79" s="4"/>
    </row>
    <row r="80" spans="3:4">
      <c r="C80" s="4"/>
      <c r="D80" s="4"/>
    </row>
    <row r="81" spans="3:4">
      <c r="C81" s="4"/>
      <c r="D81" s="4"/>
    </row>
    <row r="82" spans="3:4">
      <c r="C82" s="4"/>
      <c r="D82" s="4"/>
    </row>
    <row r="83" spans="3:4">
      <c r="C83" s="4"/>
      <c r="D83" s="4"/>
    </row>
    <row r="84" spans="3:4">
      <c r="C84" s="4"/>
      <c r="D84" s="4"/>
    </row>
    <row r="85" spans="3:4">
      <c r="C85" s="4"/>
      <c r="D85" s="4"/>
    </row>
    <row r="86" spans="3:4">
      <c r="C86" s="4"/>
      <c r="D86" s="4"/>
    </row>
    <row r="87" spans="3:4">
      <c r="C87" s="4"/>
      <c r="D87" s="4"/>
    </row>
    <row r="88" spans="3:4">
      <c r="C88" s="4"/>
      <c r="D88" s="4"/>
    </row>
    <row r="89" spans="3:4">
      <c r="C89" s="4"/>
      <c r="D89" s="4"/>
    </row>
    <row r="90" spans="3:4">
      <c r="C90" s="4"/>
      <c r="D90" s="4"/>
    </row>
    <row r="91" spans="3:4">
      <c r="C91" s="4"/>
      <c r="D91" s="4"/>
    </row>
    <row r="92" spans="3:4">
      <c r="C92" s="4"/>
      <c r="D92" s="4"/>
    </row>
    <row r="93" spans="3:4">
      <c r="C93" s="4"/>
      <c r="D93" s="4"/>
    </row>
    <row r="94" spans="3:4">
      <c r="C94" s="4"/>
      <c r="D94" s="4"/>
    </row>
    <row r="95" spans="3:4">
      <c r="C95" s="4"/>
      <c r="D95" s="4"/>
    </row>
    <row r="96" spans="3:4">
      <c r="C96" s="4"/>
      <c r="D96" s="4"/>
    </row>
    <row r="97" spans="3:4">
      <c r="C97" s="4"/>
      <c r="D97" s="4"/>
    </row>
    <row r="98" spans="3:4">
      <c r="C98" s="4"/>
      <c r="D98" s="4"/>
    </row>
    <row r="99" spans="3:4">
      <c r="C99" s="4"/>
      <c r="D99" s="4"/>
    </row>
    <row r="100" spans="3:4">
      <c r="C100" s="4"/>
      <c r="D100" s="4"/>
    </row>
    <row r="101" spans="3:4">
      <c r="C101" s="4"/>
      <c r="D101" s="4"/>
    </row>
    <row r="102" spans="3:4">
      <c r="C102" s="4"/>
      <c r="D102" s="4"/>
    </row>
    <row r="103" spans="3:4">
      <c r="C103" s="4"/>
      <c r="D103" s="4"/>
    </row>
    <row r="104" spans="3:4">
      <c r="C104" s="4"/>
      <c r="D104" s="4"/>
    </row>
    <row r="105" spans="3:4">
      <c r="C105" s="4"/>
      <c r="D105" s="4"/>
    </row>
    <row r="106" spans="3:4">
      <c r="C106" s="4"/>
      <c r="D106" s="4"/>
    </row>
    <row r="107" spans="3:4">
      <c r="C107" s="4"/>
      <c r="D107" s="4"/>
    </row>
    <row r="108" spans="3:4">
      <c r="C108" s="4"/>
      <c r="D108" s="4"/>
    </row>
    <row r="109" spans="3:4">
      <c r="C109" s="4"/>
      <c r="D109" s="4"/>
    </row>
    <row r="110" spans="3:4">
      <c r="C110" s="4"/>
      <c r="D110" s="4"/>
    </row>
    <row r="111" spans="3:4">
      <c r="C111" s="4"/>
      <c r="D111" s="4"/>
    </row>
    <row r="112" spans="3:4">
      <c r="C112" s="4"/>
      <c r="D112" s="4"/>
    </row>
    <row r="113" spans="3:4">
      <c r="C113" s="4"/>
      <c r="D113" s="4"/>
    </row>
    <row r="114" spans="3:4">
      <c r="C114" s="4"/>
      <c r="D114" s="4"/>
    </row>
    <row r="115" spans="3:4">
      <c r="C115" s="4"/>
      <c r="D115" s="4"/>
    </row>
    <row r="116" spans="3:4">
      <c r="C116" s="4"/>
      <c r="D116" s="4"/>
    </row>
    <row r="117" spans="3:4">
      <c r="C117" s="4"/>
      <c r="D117" s="4"/>
    </row>
    <row r="118" spans="3:4">
      <c r="C118" s="4"/>
      <c r="D118" s="4"/>
    </row>
    <row r="119" spans="3:4">
      <c r="C119" s="4"/>
      <c r="D119" s="4"/>
    </row>
    <row r="120" spans="3:4">
      <c r="C120" s="4"/>
      <c r="D120" s="4"/>
    </row>
    <row r="121" spans="3:4">
      <c r="C121" s="4"/>
      <c r="D121" s="4"/>
    </row>
    <row r="122" spans="3:4">
      <c r="C122" s="4"/>
      <c r="D122" s="4"/>
    </row>
    <row r="123" spans="3:4">
      <c r="C123" s="4"/>
      <c r="D123" s="4"/>
    </row>
    <row r="124" spans="3:4">
      <c r="C124" s="4"/>
      <c r="D124" s="4"/>
    </row>
    <row r="125" spans="3:4">
      <c r="C125" s="4"/>
      <c r="D125" s="4"/>
    </row>
    <row r="126" spans="3:4">
      <c r="C126" s="4"/>
      <c r="D126" s="4"/>
    </row>
    <row r="127" spans="3:4">
      <c r="C127" s="4"/>
      <c r="D127" s="4"/>
    </row>
    <row r="128" spans="3:4">
      <c r="C128" s="4"/>
      <c r="D128" s="4"/>
    </row>
    <row r="129" spans="3:4">
      <c r="C129" s="4"/>
      <c r="D129" s="4"/>
    </row>
    <row r="130" spans="3:4">
      <c r="C130" s="4"/>
      <c r="D130" s="4"/>
    </row>
    <row r="131" spans="3:4">
      <c r="C131" s="4"/>
      <c r="D131" s="4"/>
    </row>
    <row r="132" spans="3:4">
      <c r="C132" s="4"/>
      <c r="D132" s="4"/>
    </row>
    <row r="133" spans="3:4">
      <c r="C133" s="4"/>
      <c r="D133" s="4"/>
    </row>
    <row r="134" spans="3:4">
      <c r="C134" s="4"/>
      <c r="D134" s="4"/>
    </row>
    <row r="135" spans="3:4">
      <c r="C135" s="4"/>
      <c r="D135" s="4"/>
    </row>
    <row r="136" spans="3:4">
      <c r="C136" s="4"/>
      <c r="D136" s="4"/>
    </row>
    <row r="137" spans="3:4">
      <c r="C137" s="4"/>
      <c r="D137" s="4"/>
    </row>
    <row r="138" spans="3:4">
      <c r="C138" s="4"/>
      <c r="D138" s="4"/>
    </row>
    <row r="139" spans="3:4">
      <c r="C139" s="4"/>
      <c r="D139" s="4"/>
    </row>
    <row r="140" spans="3:4">
      <c r="C140" s="4"/>
      <c r="D140" s="4"/>
    </row>
    <row r="141" spans="3:4">
      <c r="C141" s="4"/>
      <c r="D141" s="4"/>
    </row>
    <row r="142" spans="3:4">
      <c r="C142" s="4"/>
      <c r="D142" s="4"/>
    </row>
    <row r="143" spans="3:4">
      <c r="C143" s="4"/>
      <c r="D143" s="4"/>
    </row>
    <row r="144" spans="3:4">
      <c r="C144" s="4"/>
      <c r="D144" s="4"/>
    </row>
    <row r="145" spans="3:4">
      <c r="C145" s="4"/>
      <c r="D145" s="4"/>
    </row>
    <row r="146" spans="3:4">
      <c r="C146" s="4"/>
      <c r="D146" s="4"/>
    </row>
    <row r="147" spans="3:4">
      <c r="C147" s="4"/>
      <c r="D147" s="4"/>
    </row>
    <row r="148" spans="3:4">
      <c r="C148" s="4"/>
      <c r="D148" s="4"/>
    </row>
    <row r="149" spans="3:4">
      <c r="C149" s="4"/>
      <c r="D149" s="4"/>
    </row>
    <row r="150" spans="3:4">
      <c r="C150" s="4"/>
      <c r="D150" s="4"/>
    </row>
    <row r="151" spans="3:4">
      <c r="C151" s="4"/>
      <c r="D151" s="4"/>
    </row>
    <row r="152" spans="3:4">
      <c r="C152" s="4"/>
      <c r="D152" s="4"/>
    </row>
    <row r="153" spans="3:4">
      <c r="C153" s="4"/>
      <c r="D153" s="4"/>
    </row>
    <row r="154" spans="3:4">
      <c r="C154" s="4"/>
      <c r="D154" s="4"/>
    </row>
    <row r="155" spans="3:4">
      <c r="C155" s="4"/>
      <c r="D155" s="4"/>
    </row>
    <row r="156" spans="3:4">
      <c r="C156" s="4"/>
      <c r="D156" s="4"/>
    </row>
    <row r="157" spans="3:4">
      <c r="C157" s="4"/>
      <c r="D157" s="4"/>
    </row>
    <row r="158" spans="3:4">
      <c r="C158" s="4"/>
      <c r="D158" s="4"/>
    </row>
    <row r="159" spans="3:4">
      <c r="C159" s="4"/>
      <c r="D159" s="4"/>
    </row>
    <row r="160" spans="3:4">
      <c r="C160" s="4"/>
      <c r="D160" s="4"/>
    </row>
    <row r="161" spans="3:4">
      <c r="C161" s="4"/>
      <c r="D161" s="4"/>
    </row>
    <row r="162" spans="3:4">
      <c r="C162" s="4"/>
      <c r="D162" s="4"/>
    </row>
    <row r="163" spans="3:4">
      <c r="C163" s="4"/>
      <c r="D163" s="4"/>
    </row>
    <row r="164" spans="3:4">
      <c r="C164" s="4"/>
      <c r="D164" s="4"/>
    </row>
    <row r="165" spans="3:4">
      <c r="C165" s="4"/>
      <c r="D165" s="4"/>
    </row>
    <row r="166" spans="3:4">
      <c r="C166" s="4"/>
      <c r="D166" s="4"/>
    </row>
    <row r="167" spans="3:4">
      <c r="C167" s="4"/>
      <c r="D167" s="4"/>
    </row>
    <row r="168" spans="3:4">
      <c r="C168" s="4"/>
      <c r="D168" s="4"/>
    </row>
    <row r="169" spans="3:4">
      <c r="C169" s="4"/>
      <c r="D169" s="4"/>
    </row>
    <row r="170" spans="3:4">
      <c r="C170" s="4"/>
      <c r="D170" s="4"/>
    </row>
    <row r="171" spans="3:4">
      <c r="C171" s="4"/>
      <c r="D171" s="4"/>
    </row>
    <row r="172" spans="3:4">
      <c r="C172" s="4"/>
      <c r="D172" s="4"/>
    </row>
    <row r="173" spans="3:4">
      <c r="C173" s="4"/>
      <c r="D173" s="4"/>
    </row>
    <row r="174" spans="3:4">
      <c r="C174" s="4"/>
      <c r="D174" s="4"/>
    </row>
    <row r="175" spans="3:4">
      <c r="C175" s="4"/>
      <c r="D175" s="4"/>
    </row>
    <row r="176" spans="3:4">
      <c r="C176" s="4"/>
      <c r="D176" s="4"/>
    </row>
    <row r="177" spans="3:4">
      <c r="C177" s="4"/>
      <c r="D177" s="4"/>
    </row>
    <row r="178" spans="3:4">
      <c r="C178" s="4"/>
      <c r="D178" s="4"/>
    </row>
    <row r="179" spans="3:4">
      <c r="C179" s="4"/>
      <c r="D179" s="4"/>
    </row>
    <row r="180" spans="3:4">
      <c r="C180" s="4"/>
      <c r="D180" s="4"/>
    </row>
    <row r="181" spans="3:4">
      <c r="C181" s="4"/>
      <c r="D181" s="4"/>
    </row>
    <row r="182" spans="3:4">
      <c r="C182" s="4"/>
      <c r="D182" s="4"/>
    </row>
    <row r="183" spans="3:4">
      <c r="C183" s="4"/>
      <c r="D183" s="4"/>
    </row>
    <row r="184" spans="3:4">
      <c r="C184" s="4"/>
      <c r="D184" s="4"/>
    </row>
    <row r="185" spans="3:4">
      <c r="C185" s="4"/>
      <c r="D185" s="4"/>
    </row>
    <row r="186" spans="3:4">
      <c r="C186" s="4"/>
      <c r="D186" s="4"/>
    </row>
    <row r="187" spans="3:4">
      <c r="C187" s="4"/>
      <c r="D187" s="4"/>
    </row>
    <row r="188" spans="3:4">
      <c r="C188" s="4"/>
      <c r="D188" s="4"/>
    </row>
    <row r="189" spans="3:4">
      <c r="C189" s="4"/>
      <c r="D189" s="4"/>
    </row>
    <row r="190" spans="3:4">
      <c r="C190" s="4"/>
      <c r="D190" s="4"/>
    </row>
    <row r="191" spans="3:4">
      <c r="C191" s="4"/>
      <c r="D191" s="4"/>
    </row>
    <row r="192" spans="3:4">
      <c r="C192" s="4"/>
      <c r="D192" s="4"/>
    </row>
    <row r="193" spans="3:4">
      <c r="C193" s="4"/>
      <c r="D193" s="4"/>
    </row>
    <row r="194" spans="3:4">
      <c r="C194" s="4"/>
      <c r="D194" s="4"/>
    </row>
    <row r="195" spans="3:4">
      <c r="C195" s="4"/>
      <c r="D195" s="4"/>
    </row>
    <row r="196" spans="3:4">
      <c r="C196" s="4"/>
      <c r="D196" s="4"/>
    </row>
    <row r="197" spans="3:4">
      <c r="C197" s="4"/>
      <c r="D197" s="4"/>
    </row>
    <row r="198" spans="3:4">
      <c r="C198" s="4"/>
      <c r="D198" s="4"/>
    </row>
    <row r="199" spans="3:4">
      <c r="C199" s="4"/>
      <c r="D199" s="4"/>
    </row>
    <row r="200" spans="3:4">
      <c r="C200" s="4"/>
      <c r="D200" s="4"/>
    </row>
    <row r="201" spans="3:4">
      <c r="C201" s="4"/>
      <c r="D201" s="4"/>
    </row>
    <row r="202" spans="3:4">
      <c r="C202" s="4"/>
      <c r="D202" s="4"/>
    </row>
    <row r="203" spans="3:4">
      <c r="C203" s="4"/>
      <c r="D203" s="4"/>
    </row>
    <row r="204" spans="3:4">
      <c r="C204" s="4"/>
      <c r="D204" s="4"/>
    </row>
    <row r="205" spans="3:4">
      <c r="C205" s="4"/>
      <c r="D205" s="4"/>
    </row>
    <row r="206" spans="3:4">
      <c r="C206" s="4"/>
      <c r="D206" s="4"/>
    </row>
    <row r="207" spans="3:4">
      <c r="C207" s="4"/>
      <c r="D207" s="4"/>
    </row>
    <row r="208" spans="3:4">
      <c r="C208" s="4"/>
      <c r="D208" s="4"/>
    </row>
    <row r="209" spans="3:4">
      <c r="C209" s="4"/>
      <c r="D209" s="4"/>
    </row>
    <row r="210" spans="3:4">
      <c r="C210" s="4"/>
      <c r="D210" s="4"/>
    </row>
    <row r="211" spans="3:4">
      <c r="C211" s="4"/>
      <c r="D211" s="4"/>
    </row>
    <row r="212" spans="3:4">
      <c r="C212" s="4"/>
      <c r="D212" s="4"/>
    </row>
    <row r="213" spans="3:4">
      <c r="C213" s="4"/>
      <c r="D213" s="4"/>
    </row>
    <row r="214" spans="3:4">
      <c r="C214" s="4"/>
      <c r="D214" s="4"/>
    </row>
    <row r="215" spans="3:4">
      <c r="C215" s="4"/>
      <c r="D215" s="4"/>
    </row>
    <row r="216" spans="3:4">
      <c r="C216" s="4"/>
      <c r="D216" s="4"/>
    </row>
    <row r="217" spans="3:4">
      <c r="C217" s="4"/>
      <c r="D217" s="4"/>
    </row>
    <row r="218" spans="3:4">
      <c r="C218" s="4"/>
      <c r="D218" s="4"/>
    </row>
    <row r="219" spans="3:4">
      <c r="C219" s="4"/>
      <c r="D219" s="4"/>
    </row>
    <row r="220" spans="3:4">
      <c r="C220" s="4"/>
      <c r="D220" s="4"/>
    </row>
    <row r="221" spans="3:4">
      <c r="C221" s="4"/>
      <c r="D221" s="4"/>
    </row>
    <row r="222" spans="3:4">
      <c r="C222" s="4"/>
      <c r="D222" s="4"/>
    </row>
    <row r="223" spans="3:4">
      <c r="C223" s="4"/>
      <c r="D223" s="4"/>
    </row>
    <row r="224" spans="3:4">
      <c r="C224" s="4"/>
      <c r="D224" s="4"/>
    </row>
    <row r="225" spans="3:4">
      <c r="C225" s="4"/>
      <c r="D225" s="4"/>
    </row>
    <row r="226" spans="3:4">
      <c r="C226" s="4"/>
      <c r="D226" s="4"/>
    </row>
    <row r="227" spans="3:4">
      <c r="C227" s="4"/>
      <c r="D227" s="4"/>
    </row>
    <row r="228" spans="3:4">
      <c r="C228" s="4"/>
      <c r="D228" s="4"/>
    </row>
    <row r="229" spans="3:4">
      <c r="C229" s="4"/>
      <c r="D229" s="4"/>
    </row>
    <row r="230" spans="3:4">
      <c r="C230" s="4"/>
      <c r="D230" s="4"/>
    </row>
    <row r="231" spans="3:4">
      <c r="C231" s="4"/>
      <c r="D231" s="4"/>
    </row>
    <row r="232" spans="3:4">
      <c r="C232" s="4"/>
      <c r="D232" s="4"/>
    </row>
    <row r="233" spans="3:4">
      <c r="C233" s="4"/>
      <c r="D233" s="4"/>
    </row>
    <row r="234" spans="3:4">
      <c r="C234" s="4"/>
      <c r="D234" s="4"/>
    </row>
    <row r="235" spans="3:4">
      <c r="C235" s="4"/>
      <c r="D235" s="4"/>
    </row>
    <row r="236" spans="3:4">
      <c r="C236" s="4"/>
      <c r="D236" s="4"/>
    </row>
    <row r="237" spans="3:4">
      <c r="C237" s="4"/>
      <c r="D237" s="4"/>
    </row>
    <row r="238" spans="3:4">
      <c r="C238" s="4"/>
      <c r="D238" s="4"/>
    </row>
    <row r="239" spans="3:4">
      <c r="C239" s="4"/>
      <c r="D239" s="4"/>
    </row>
    <row r="240" spans="3:4">
      <c r="C240" s="4"/>
      <c r="D240" s="4"/>
    </row>
  </sheetData>
  <mergeCells count="6">
    <mergeCell ref="C25:D25"/>
    <mergeCell ref="A2:D2"/>
    <mergeCell ref="A4:B6"/>
    <mergeCell ref="C4:D4"/>
    <mergeCell ref="C5:D5"/>
    <mergeCell ref="C6:D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67" orientation="portrait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MANGASBARAUNA_SERVIÇOS</vt:lpstr>
      <vt:lpstr>MANGASBARAUNA_MATERIAIS</vt:lpstr>
      <vt:lpstr>MANGASBARAUNA_RESUMO</vt:lpstr>
      <vt:lpstr>MANGASBARAUNA_MATERIAIS!Area_de_impressao</vt:lpstr>
      <vt:lpstr>MANGASBARAUNA_RESUMO!Area_de_impressao</vt:lpstr>
      <vt:lpstr>MANGASBARAUNA_SERVIÇOS!Area_de_impressao</vt:lpstr>
      <vt:lpstr>MANGASBARAUNA_MATERIAIS!Titulos_de_impressao</vt:lpstr>
      <vt:lpstr>MANGASBARAUNA_SERVIÇOS!Titulos_de_impressao</vt:lpstr>
    </vt:vector>
  </TitlesOfParts>
  <Manager>Odivaldo Mendes Viana</Manager>
  <Company>PLANACON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SAA-2009</dc:title>
  <dc:subject>Abastecimento D'água</dc:subject>
  <dc:creator>Denilson</dc:creator>
  <cp:lastModifiedBy>Denilson</cp:lastModifiedBy>
  <cp:lastPrinted>2012-11-20T02:18:50Z</cp:lastPrinted>
  <dcterms:created xsi:type="dcterms:W3CDTF">2001-07-14T13:24:38Z</dcterms:created>
  <dcterms:modified xsi:type="dcterms:W3CDTF">2012-11-21T01:21:28Z</dcterms:modified>
</cp:coreProperties>
</file>