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_de_trabalho"/>
  <bookViews>
    <workbookView xWindow="-45" yWindow="3975" windowWidth="12120" windowHeight="4185" tabRatio="570"/>
  </bookViews>
  <sheets>
    <sheet name="BARREIRO PERNAMBUCO_SERVIÇOS" sheetId="81" r:id="rId1"/>
    <sheet name="BARREIRO PERNAMBUCO_MATERIAIS" sheetId="84" r:id="rId2"/>
    <sheet name="BARREIRO PERNAMBUCO_RESUMO" sheetId="85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aga16" localSheetId="1">#REF!</definedName>
    <definedName name="_aga16" localSheetId="2">#REF!</definedName>
    <definedName name="_aga16">#REF!</definedName>
    <definedName name="_asc321" localSheetId="1">#REF!</definedName>
    <definedName name="_asc321" localSheetId="2">#REF!</definedName>
    <definedName name="_asc321">#REF!</definedName>
    <definedName name="_bre5040">[1]Insumos!$E$53</definedName>
    <definedName name="_cap20" localSheetId="1">#REF!</definedName>
    <definedName name="_cap20" localSheetId="2">#REF!</definedName>
    <definedName name="_cap20">#REF!</definedName>
    <definedName name="_cap50">[1]Insumos!$E$86</definedName>
    <definedName name="_cva32" localSheetId="1">#REF!</definedName>
    <definedName name="_cva32" localSheetId="2">#REF!</definedName>
    <definedName name="_cva32">#REF!</definedName>
    <definedName name="_cva50" localSheetId="1">#REF!</definedName>
    <definedName name="_cva50" localSheetId="2">#REF!</definedName>
    <definedName name="_cva50">#REF!</definedName>
    <definedName name="_cva60" localSheetId="1">#REF!</definedName>
    <definedName name="_cva60" localSheetId="2">#REF!</definedName>
    <definedName name="_cva60">#REF!</definedName>
    <definedName name="_cve90100" localSheetId="1">#REF!</definedName>
    <definedName name="_cve90100" localSheetId="2">#REF!</definedName>
    <definedName name="_cve90100">#REF!</definedName>
    <definedName name="_cve9040" localSheetId="1">#REF!</definedName>
    <definedName name="_cve9040" localSheetId="2">#REF!</definedName>
    <definedName name="_cve9040">#REF!</definedName>
    <definedName name="_cve9050">[1]Insumos!$E$46</definedName>
    <definedName name="_djm10" localSheetId="1">#REF!</definedName>
    <definedName name="_djm10" localSheetId="2">#REF!</definedName>
    <definedName name="_djm10">#REF!</definedName>
    <definedName name="_djm15" localSheetId="1">#REF!</definedName>
    <definedName name="_djm15" localSheetId="2">#REF!</definedName>
    <definedName name="_djm15">#REF!</definedName>
    <definedName name="_epl5">[2]Insumos!$E$34</definedName>
    <definedName name="_fil2" localSheetId="1">#REF!</definedName>
    <definedName name="_fil2" localSheetId="2">#REF!</definedName>
    <definedName name="_fil2">#REF!</definedName>
    <definedName name="_xlnm._FilterDatabase" localSheetId="1" hidden="1">'BARREIRO PERNAMBUCO_MATERIAIS'!$A$8:$H$119</definedName>
    <definedName name="_xlnm._FilterDatabase" localSheetId="2" hidden="1">'BARREIRO PERNAMBUCO_RESUMO'!$A$8:$D$471</definedName>
    <definedName name="_xlnm._FilterDatabase" localSheetId="0" hidden="1">'BARREIRO PERNAMBUCO_SERVIÇOS'!$A$8:$H$8</definedName>
    <definedName name="_fio12" localSheetId="1">#REF!</definedName>
    <definedName name="_fio12" localSheetId="2">#REF!</definedName>
    <definedName name="_fio12">#REF!</definedName>
    <definedName name="_fis5" localSheetId="1">#REF!</definedName>
    <definedName name="_fis5" localSheetId="2">#REF!</definedName>
    <definedName name="_fis5">#REF!</definedName>
    <definedName name="_fpd12" localSheetId="1">#REF!</definedName>
    <definedName name="_fpd12" localSheetId="2">#REF!</definedName>
    <definedName name="_fpd12">#REF!</definedName>
    <definedName name="_fvr10" localSheetId="1">#REF!</definedName>
    <definedName name="_fvr10" localSheetId="2">#REF!</definedName>
    <definedName name="_fvr10">#REF!</definedName>
    <definedName name="_itu1" localSheetId="1">#REF!</definedName>
    <definedName name="_itu1" localSheetId="2">#REF!</definedName>
    <definedName name="_itu1">#REF!</definedName>
    <definedName name="_jla20" localSheetId="1">#REF!</definedName>
    <definedName name="_jla20" localSheetId="2">#REF!</definedName>
    <definedName name="_jla20">#REF!</definedName>
    <definedName name="_jla32" localSheetId="1">#REF!</definedName>
    <definedName name="_jla32" localSheetId="2">#REF!</definedName>
    <definedName name="_jla32">#REF!</definedName>
    <definedName name="_lpi100" localSheetId="1">#REF!</definedName>
    <definedName name="_lpi100" localSheetId="2">#REF!</definedName>
    <definedName name="_lpi100">#REF!</definedName>
    <definedName name="_lvg12050">[1]Insumos!$E$77</definedName>
    <definedName name="_lvp32" localSheetId="1">#REF!</definedName>
    <definedName name="_lvp32" localSheetId="2">#REF!</definedName>
    <definedName name="_lvp32">#REF!</definedName>
    <definedName name="_lxa1">[3]Insumos!$E$229</definedName>
    <definedName name="_ope1" localSheetId="1">#REF!</definedName>
    <definedName name="_ope1" localSheetId="2">#REF!</definedName>
    <definedName name="_ope1">#REF!</definedName>
    <definedName name="_ope3" localSheetId="1">#REF!</definedName>
    <definedName name="_ope3" localSheetId="2">#REF!</definedName>
    <definedName name="_ope3">#REF!</definedName>
    <definedName name="_pne2" localSheetId="1">#REF!</definedName>
    <definedName name="_pne2" localSheetId="2">#REF!</definedName>
    <definedName name="_pne2">#REF!</definedName>
    <definedName name="_prg1515" localSheetId="1">#REF!</definedName>
    <definedName name="_prg1515" localSheetId="2">#REF!</definedName>
    <definedName name="_prg1515">#REF!</definedName>
    <definedName name="_prg1827" localSheetId="1">#REF!</definedName>
    <definedName name="_prg1827" localSheetId="2">#REF!</definedName>
    <definedName name="_prg1827">#REF!</definedName>
    <definedName name="_ptc7">[4]Insumos!$E$270</definedName>
    <definedName name="_ptm6" localSheetId="1">#REF!</definedName>
    <definedName name="_ptm6" localSheetId="2">#REF!</definedName>
    <definedName name="_ptm6">#REF!</definedName>
    <definedName name="_qdm3" localSheetId="1">#REF!</definedName>
    <definedName name="_qdm3" localSheetId="2">#REF!</definedName>
    <definedName name="_qdm3">#REF!</definedName>
    <definedName name="_rge32" localSheetId="1">#REF!</definedName>
    <definedName name="_rge32" localSheetId="2">#REF!</definedName>
    <definedName name="_rge32">#REF!</definedName>
    <definedName name="_rgp1" localSheetId="1">#REF!</definedName>
    <definedName name="_rgp1" localSheetId="2">#REF!</definedName>
    <definedName name="_rgp1">#REF!</definedName>
    <definedName name="_rls100100">[1]Insumos!$E$55</definedName>
    <definedName name="_sip1">[1]Insumos!$E$75</definedName>
    <definedName name="_tb16" localSheetId="1">#REF!</definedName>
    <definedName name="_tb16" localSheetId="2">#REF!</definedName>
    <definedName name="_tb16">#REF!</definedName>
    <definedName name="_tb19" localSheetId="1">#REF!</definedName>
    <definedName name="_tb19" localSheetId="2">#REF!</definedName>
    <definedName name="_tb19">#REF!</definedName>
    <definedName name="_tba20" localSheetId="1">#REF!</definedName>
    <definedName name="_tba20" localSheetId="2">#REF!</definedName>
    <definedName name="_tba20">#REF!</definedName>
    <definedName name="_tbe100" localSheetId="1">#REF!</definedName>
    <definedName name="_tbe100" localSheetId="2">#REF!</definedName>
    <definedName name="_tbe100">#REF!</definedName>
    <definedName name="_tbe40" localSheetId="1">#REF!</definedName>
    <definedName name="_tbe40" localSheetId="2">#REF!</definedName>
    <definedName name="_tbe40">#REF!</definedName>
    <definedName name="_tbe50" localSheetId="1">#REF!</definedName>
    <definedName name="_tbe50" localSheetId="2">#REF!</definedName>
    <definedName name="_tbe50">#REF!</definedName>
    <definedName name="_tca80" localSheetId="1">#REF!</definedName>
    <definedName name="_tca80" localSheetId="2">#REF!</definedName>
    <definedName name="_tca80">#REF!</definedName>
    <definedName name="_tea20">[1]Insumos!$E$64</definedName>
    <definedName name="_tea32" localSheetId="1">#REF!</definedName>
    <definedName name="_tea32" localSheetId="2">#REF!</definedName>
    <definedName name="_tea32">#REF!</definedName>
    <definedName name="_tee100" localSheetId="1">#REF!</definedName>
    <definedName name="_tee100" localSheetId="2">#REF!</definedName>
    <definedName name="_tee100">#REF!</definedName>
    <definedName name="_ter10050" localSheetId="1">#REF!</definedName>
    <definedName name="_ter10050" localSheetId="2">#REF!</definedName>
    <definedName name="_ter10050">#REF!</definedName>
    <definedName name="_tlf6" localSheetId="1">#REF!</definedName>
    <definedName name="_tlf6" localSheetId="2">#REF!</definedName>
    <definedName name="_tlf6">#REF!</definedName>
    <definedName name="_tub10012" localSheetId="1">#REF!</definedName>
    <definedName name="_tub10012" localSheetId="2">#REF!</definedName>
    <definedName name="_tub10012">#REF!</definedName>
    <definedName name="_tub10015" localSheetId="1">#REF!</definedName>
    <definedName name="_tub10015" localSheetId="2">#REF!</definedName>
    <definedName name="_tub10015">#REF!</definedName>
    <definedName name="_tub10020" localSheetId="1">#REF!</definedName>
    <definedName name="_tub10020" localSheetId="2">#REF!</definedName>
    <definedName name="_tub10020">#REF!</definedName>
    <definedName name="_tub4012" localSheetId="1">#REF!</definedName>
    <definedName name="_tub4012" localSheetId="2">#REF!</definedName>
    <definedName name="_tub4012">#REF!</definedName>
    <definedName name="_tub5012" localSheetId="1">#REF!</definedName>
    <definedName name="_tub5012" localSheetId="2">#REF!</definedName>
    <definedName name="_tub5012">#REF!</definedName>
    <definedName name="_tub5015" localSheetId="1">#REF!</definedName>
    <definedName name="_tub5015" localSheetId="2">#REF!</definedName>
    <definedName name="_tub5015">#REF!</definedName>
    <definedName name="_tub5020" localSheetId="1">#REF!</definedName>
    <definedName name="_tub5020" localSheetId="2">#REF!</definedName>
    <definedName name="_tub5020">#REF!</definedName>
    <definedName name="_tub7512" localSheetId="1">#REF!</definedName>
    <definedName name="_tub7512" localSheetId="2">#REF!</definedName>
    <definedName name="_tub7512">#REF!</definedName>
    <definedName name="_tub7515" localSheetId="1">#REF!</definedName>
    <definedName name="_tub7515" localSheetId="2">#REF!</definedName>
    <definedName name="_tub7515">#REF!</definedName>
    <definedName name="_tub7520" localSheetId="1">#REF!</definedName>
    <definedName name="_tub7520" localSheetId="2">#REF!</definedName>
    <definedName name="_tub7520">#REF!</definedName>
    <definedName name="acl">[2]Insumos!$E$35</definedName>
    <definedName name="aço" localSheetId="1">#REF!</definedName>
    <definedName name="aço" localSheetId="2">#REF!</definedName>
    <definedName name="aço">#REF!</definedName>
    <definedName name="ade" localSheetId="1">#REF!</definedName>
    <definedName name="ade" localSheetId="2">#REF!</definedName>
    <definedName name="ade">#REF!</definedName>
    <definedName name="adtimp" localSheetId="1">#REF!</definedName>
    <definedName name="adtimp" localSheetId="2">#REF!</definedName>
    <definedName name="adtimp">#REF!</definedName>
    <definedName name="afi" localSheetId="1">#REF!</definedName>
    <definedName name="afi" localSheetId="2">#REF!</definedName>
    <definedName name="afi">#REF!</definedName>
    <definedName name="agr" localSheetId="1">#REF!</definedName>
    <definedName name="agr" localSheetId="2">#REF!</definedName>
    <definedName name="agr">#REF!</definedName>
    <definedName name="ame" localSheetId="1">#REF!</definedName>
    <definedName name="ame" localSheetId="2">#REF!</definedName>
    <definedName name="ame">#REF!</definedName>
    <definedName name="amm" localSheetId="1">#REF!</definedName>
    <definedName name="amm" localSheetId="2">#REF!</definedName>
    <definedName name="amm">#REF!</definedName>
    <definedName name="anb" localSheetId="1">#REF!</definedName>
    <definedName name="anb" localSheetId="2">#REF!</definedName>
    <definedName name="anb">#REF!</definedName>
    <definedName name="apc">[4]Insumos!$E$274</definedName>
    <definedName name="apmfs">[1]Insumos!$E$93</definedName>
    <definedName name="are" localSheetId="1">#REF!</definedName>
    <definedName name="are" localSheetId="2">#REF!</definedName>
    <definedName name="are">#REF!</definedName>
    <definedName name="_xlnm.Print_Area" localSheetId="1">'BARREIRO PERNAMBUCO_MATERIAIS'!$A$1:$H$119</definedName>
    <definedName name="_xlnm.Print_Area" localSheetId="2">'BARREIRO PERNAMBUCO_RESUMO'!$A$1:$D$21</definedName>
    <definedName name="_xlnm.Print_Area" localSheetId="0">'BARREIRO PERNAMBUCO_SERVIÇOS'!$A$1:$H$215</definedName>
    <definedName name="bcf" localSheetId="1">#REF!</definedName>
    <definedName name="bcf" localSheetId="2">#REF!</definedName>
    <definedName name="bcf">#REF!</definedName>
    <definedName name="bcp" localSheetId="1">#REF!</definedName>
    <definedName name="bcp" localSheetId="2">#REF!</definedName>
    <definedName name="bcp">#REF!</definedName>
    <definedName name="BDI" localSheetId="1">#REF!</definedName>
    <definedName name="BDI" localSheetId="2">#REF!</definedName>
    <definedName name="BDI">#REF!</definedName>
    <definedName name="BDIE">[5]Insumos!$D$5</definedName>
    <definedName name="bomp2" localSheetId="1">#REF!</definedName>
    <definedName name="bomp2" localSheetId="2">#REF!</definedName>
    <definedName name="bomp2">#REF!</definedName>
    <definedName name="caba1\0">[4]Insumos!$E$271</definedName>
    <definedName name="caba4">[4]Insumos!$E$272</definedName>
    <definedName name="camp" localSheetId="1">#REF!</definedName>
    <definedName name="camp" localSheetId="2">#REF!</definedName>
    <definedName name="camp">#REF!</definedName>
    <definedName name="cbas" localSheetId="1">#REF!</definedName>
    <definedName name="cbas" localSheetId="2">#REF!</definedName>
    <definedName name="cbas">#REF!</definedName>
    <definedName name="ccp" localSheetId="1">#REF!</definedName>
    <definedName name="ccp" localSheetId="2">#REF!</definedName>
    <definedName name="ccp">#REF!</definedName>
    <definedName name="cds" localSheetId="1">#REF!</definedName>
    <definedName name="cds" localSheetId="2">#REF!</definedName>
    <definedName name="cds">#REF!</definedName>
    <definedName name="cer1\2" localSheetId="1">#REF!</definedName>
    <definedName name="cer1\2" localSheetId="2">#REF!</definedName>
    <definedName name="cer1\2">#REF!</definedName>
    <definedName name="cib" localSheetId="1">#REF!</definedName>
    <definedName name="cib" localSheetId="2">#REF!</definedName>
    <definedName name="cib">#REF!</definedName>
    <definedName name="cim" localSheetId="1">#REF!</definedName>
    <definedName name="cim" localSheetId="2">#REF!</definedName>
    <definedName name="cim">#REF!</definedName>
    <definedName name="clp" localSheetId="1">#REF!</definedName>
    <definedName name="clp" localSheetId="2">#REF!</definedName>
    <definedName name="clp">#REF!</definedName>
    <definedName name="clr1\2" localSheetId="1">#REF!</definedName>
    <definedName name="clr1\2" localSheetId="2">#REF!</definedName>
    <definedName name="clr1\2">#REF!</definedName>
    <definedName name="comp" localSheetId="1">#REF!</definedName>
    <definedName name="comp" localSheetId="2">#REF!</definedName>
    <definedName name="comp">#REF!</definedName>
    <definedName name="ctfa4" localSheetId="1">#REF!</definedName>
    <definedName name="ctfa4" localSheetId="2">#REF!</definedName>
    <definedName name="ctfa4">#REF!</definedName>
    <definedName name="cvp1\2">[1]Insumos!$E$67</definedName>
    <definedName name="cxp4x2" localSheetId="1">#REF!</definedName>
    <definedName name="cxp4x2" localSheetId="2">#REF!</definedName>
    <definedName name="cxp4x2">#REF!</definedName>
    <definedName name="DAT" localSheetId="1">#REF!</definedName>
    <definedName name="DAT" localSheetId="2">#REF!</definedName>
    <definedName name="DAT">#REF!</definedName>
    <definedName name="desm" localSheetId="1">#REF!</definedName>
    <definedName name="desm" localSheetId="2">#REF!</definedName>
    <definedName name="desm">#REF!</definedName>
    <definedName name="E" localSheetId="1">#REF!</definedName>
    <definedName name="E" localSheetId="2">#REF!</definedName>
    <definedName name="E">#REF!</definedName>
    <definedName name="ele" localSheetId="1">#REF!</definedName>
    <definedName name="ele" localSheetId="2">#REF!</definedName>
    <definedName name="ele">#REF!</definedName>
    <definedName name="elr1\2" localSheetId="1">#REF!</definedName>
    <definedName name="elr1\2" localSheetId="2">#REF!</definedName>
    <definedName name="elr1\2">#REF!</definedName>
    <definedName name="elv50x40" localSheetId="1">#REF!</definedName>
    <definedName name="elv50x40" localSheetId="2">#REF!</definedName>
    <definedName name="elv50x40">#REF!</definedName>
    <definedName name="enc" localSheetId="1">#REF!</definedName>
    <definedName name="enc" localSheetId="2">#REF!</definedName>
    <definedName name="enc">#REF!</definedName>
    <definedName name="esm">[6]Insumos!$E$181</definedName>
    <definedName name="fer" localSheetId="1">#REF!</definedName>
    <definedName name="fer" localSheetId="2">#REF!</definedName>
    <definedName name="fer">#REF!</definedName>
    <definedName name="ggm" localSheetId="1">#REF!</definedName>
    <definedName name="ggm" localSheetId="2">#REF!</definedName>
    <definedName name="ggm">#REF!</definedName>
    <definedName name="grx" localSheetId="1">#REF!</definedName>
    <definedName name="grx" localSheetId="2">#REF!</definedName>
    <definedName name="grx">#REF!</definedName>
    <definedName name="ipf" localSheetId="1">#REF!</definedName>
    <definedName name="ipf" localSheetId="2">#REF!</definedName>
    <definedName name="ipf">#REF!</definedName>
    <definedName name="itus1" localSheetId="1">#REF!</definedName>
    <definedName name="itus1" localSheetId="2">#REF!</definedName>
    <definedName name="itus1">#REF!</definedName>
    <definedName name="jla1\220" localSheetId="1">#REF!</definedName>
    <definedName name="jla1\220" localSheetId="2">#REF!</definedName>
    <definedName name="jla1\220">#REF!</definedName>
    <definedName name="lbp">[1]Insumos!$E$80</definedName>
    <definedName name="lm6\3" localSheetId="1">#REF!</definedName>
    <definedName name="lm6\3" localSheetId="2">#REF!</definedName>
    <definedName name="lm6\3">#REF!</definedName>
    <definedName name="lpb" localSheetId="1">#REF!</definedName>
    <definedName name="lpb" localSheetId="2">#REF!</definedName>
    <definedName name="lpb">#REF!</definedName>
    <definedName name="lpm8f">[6]Insumos!$E$166</definedName>
    <definedName name="LSO" localSheetId="1">#REF!</definedName>
    <definedName name="LSO" localSheetId="2">#REF!</definedName>
    <definedName name="LSO">#REF!</definedName>
    <definedName name="lub" localSheetId="1">#REF!</definedName>
    <definedName name="lub" localSheetId="2">#REF!</definedName>
    <definedName name="lub">#REF!</definedName>
    <definedName name="lvp1\2">[1]Insumos!$E$72</definedName>
    <definedName name="lxaf" localSheetId="1">#REF!</definedName>
    <definedName name="lxaf" localSheetId="2">#REF!</definedName>
    <definedName name="lxaf">#REF!</definedName>
    <definedName name="mad" localSheetId="1">#REF!</definedName>
    <definedName name="mad" localSheetId="2">#REF!</definedName>
    <definedName name="mad">#REF!</definedName>
    <definedName name="map" localSheetId="1">#REF!</definedName>
    <definedName name="map" localSheetId="2">#REF!</definedName>
    <definedName name="map">#REF!</definedName>
    <definedName name="mpm2.5" localSheetId="1">#REF!</definedName>
    <definedName name="mpm2.5" localSheetId="2">#REF!</definedName>
    <definedName name="mpm2.5">#REF!</definedName>
    <definedName name="msv" localSheetId="1">#REF!</definedName>
    <definedName name="msv" localSheetId="2">#REF!</definedName>
    <definedName name="msv">#REF!</definedName>
    <definedName name="niv" localSheetId="1">#REF!</definedName>
    <definedName name="niv" localSheetId="2">#REF!</definedName>
    <definedName name="niv">#REF!</definedName>
    <definedName name="nome" localSheetId="1">#REF!</definedName>
    <definedName name="nome" localSheetId="2">#REF!</definedName>
    <definedName name="nome">#REF!</definedName>
    <definedName name="odi" localSheetId="1">#REF!</definedName>
    <definedName name="odi" localSheetId="2">#REF!</definedName>
    <definedName name="odi">#REF!</definedName>
    <definedName name="ofi" localSheetId="1">#REF!</definedName>
    <definedName name="ofi" localSheetId="2">#REF!</definedName>
    <definedName name="ofi">#REF!</definedName>
    <definedName name="oli" localSheetId="1">#REF!</definedName>
    <definedName name="oli" localSheetId="2">#REF!</definedName>
    <definedName name="oli">#REF!</definedName>
    <definedName name="pcf80x210" localSheetId="1">#REF!</definedName>
    <definedName name="pcf80x210" localSheetId="2">#REF!</definedName>
    <definedName name="pcf80x210">#REF!</definedName>
    <definedName name="pdm" localSheetId="1">#REF!</definedName>
    <definedName name="pdm" localSheetId="2">#REF!</definedName>
    <definedName name="pdm">#REF!</definedName>
    <definedName name="pig" localSheetId="1">#REF!</definedName>
    <definedName name="pig" localSheetId="2">#REF!</definedName>
    <definedName name="pig">#REF!</definedName>
    <definedName name="pont" localSheetId="1">#REF!</definedName>
    <definedName name="pont" localSheetId="2">#REF!</definedName>
    <definedName name="pont">#REF!</definedName>
    <definedName name="pref" localSheetId="1">#REF!</definedName>
    <definedName name="pref" localSheetId="2">#REF!</definedName>
    <definedName name="pref">#REF!</definedName>
    <definedName name="prg" localSheetId="1">#REF!</definedName>
    <definedName name="prg" localSheetId="2">#REF!</definedName>
    <definedName name="prg">#REF!</definedName>
    <definedName name="ptt3x2" localSheetId="1">#REF!</definedName>
    <definedName name="ptt3x2" localSheetId="2">#REF!</definedName>
    <definedName name="ptt3x2">#REF!</definedName>
    <definedName name="qgm" localSheetId="1">#REF!</definedName>
    <definedName name="qgm" localSheetId="2">#REF!</definedName>
    <definedName name="qgm">#REF!</definedName>
    <definedName name="rec">[2]Insumos!$E$39</definedName>
    <definedName name="Res">'[7]Equipamentos(nãoimprimir)'!$F$9</definedName>
    <definedName name="rgp1\2" localSheetId="1">#REF!</definedName>
    <definedName name="rgp1\2" localSheetId="2">#REF!</definedName>
    <definedName name="rgp1\2">#REF!</definedName>
    <definedName name="s14_" localSheetId="1">#REF!</definedName>
    <definedName name="s14_" localSheetId="2">#REF!</definedName>
    <definedName name="s14_">#REF!</definedName>
    <definedName name="SAL" localSheetId="1">#REF!</definedName>
    <definedName name="SAL" localSheetId="2">#REF!</definedName>
    <definedName name="SAL">#REF!</definedName>
    <definedName name="sar">[6]Insumos!$E$183</definedName>
    <definedName name="sollimp" localSheetId="1">#REF!</definedName>
    <definedName name="sollimp" localSheetId="2">#REF!</definedName>
    <definedName name="sollimp">#REF!</definedName>
    <definedName name="srv" localSheetId="1">#REF!</definedName>
    <definedName name="srv" localSheetId="2">#REF!</definedName>
    <definedName name="srv">#REF!</definedName>
    <definedName name="sum" localSheetId="1">#REF!</definedName>
    <definedName name="sum" localSheetId="2">#REF!</definedName>
    <definedName name="sum">#REF!</definedName>
    <definedName name="svt" localSheetId="1">#REF!</definedName>
    <definedName name="svt" localSheetId="2">#REF!</definedName>
    <definedName name="svt">#REF!</definedName>
    <definedName name="sxo" localSheetId="1">#REF!</definedName>
    <definedName name="sxo" localSheetId="2">#REF!</definedName>
    <definedName name="sxo">#REF!</definedName>
    <definedName name="tab">[6]Insumos!$E$184</definedName>
    <definedName name="ted" localSheetId="1">#REF!</definedName>
    <definedName name="ted" localSheetId="2">#REF!</definedName>
    <definedName name="ted">#REF!</definedName>
    <definedName name="_xlnm.Print_Titles" localSheetId="1">'BARREIRO PERNAMBUCO_MATERIAIS'!$1:$8</definedName>
    <definedName name="_xlnm.Print_Titles" localSheetId="0">'BARREIRO PERNAMBUCO_SERVIÇOS'!$1:$8</definedName>
    <definedName name="tjf" localSheetId="1">#REF!</definedName>
    <definedName name="tjf" localSheetId="2">#REF!</definedName>
    <definedName name="tjf">#REF!</definedName>
    <definedName name="tlc" localSheetId="1">#REF!</definedName>
    <definedName name="tlc" localSheetId="2">#REF!</definedName>
    <definedName name="tlc">#REF!</definedName>
    <definedName name="tnp1\2" localSheetId="1">#REF!</definedName>
    <definedName name="tnp1\2" localSheetId="2">#REF!</definedName>
    <definedName name="tnp1\2">#REF!</definedName>
    <definedName name="TOT" localSheetId="1">[7]ResumoGeral!#REF!</definedName>
    <definedName name="TOT" localSheetId="2">[7]ResumoGeral!#REF!</definedName>
    <definedName name="TOT">[7]ResumoGeral!#REF!</definedName>
    <definedName name="tp6\12" localSheetId="1">#REF!</definedName>
    <definedName name="tp6\12" localSheetId="2">#REF!</definedName>
    <definedName name="tp6\12">#REF!</definedName>
    <definedName name="tp6\16" localSheetId="1">#REF!</definedName>
    <definedName name="tp6\16" localSheetId="2">#REF!</definedName>
    <definedName name="tp6\16">#REF!</definedName>
    <definedName name="tpl1\2" localSheetId="1">#REF!</definedName>
    <definedName name="tpl1\2" localSheetId="2">#REF!</definedName>
    <definedName name="tpl1\2">#REF!</definedName>
    <definedName name="tpmfs">[1]Insumos!$E$94</definedName>
    <definedName name="ttc" localSheetId="1">#REF!</definedName>
    <definedName name="ttc" localSheetId="2">#REF!</definedName>
    <definedName name="ttc">#REF!</definedName>
    <definedName name="tte" localSheetId="1">#REF!</definedName>
    <definedName name="tte" localSheetId="2">#REF!</definedName>
    <definedName name="tte">#REF!</definedName>
    <definedName name="tus" localSheetId="1">#REF!</definedName>
    <definedName name="tus" localSheetId="2">#REF!</definedName>
    <definedName name="tus">#REF!</definedName>
    <definedName name="tuso" localSheetId="1">#REF!</definedName>
    <definedName name="tuso" localSheetId="2">#REF!</definedName>
    <definedName name="tuso">#REF!</definedName>
    <definedName name="v60120_" localSheetId="1">#REF!</definedName>
    <definedName name="v60120_" localSheetId="2">#REF!</definedName>
    <definedName name="v60120_">#REF!</definedName>
    <definedName name="val">[1]Insumos!$E$76</definedName>
    <definedName name="vsb" localSheetId="1">#REF!</definedName>
    <definedName name="vsb" localSheetId="2">#REF!</definedName>
    <definedName name="vsb">#REF!</definedName>
    <definedName name="zar" localSheetId="1">#REF!</definedName>
    <definedName name="zar" localSheetId="2">#REF!</definedName>
    <definedName name="zar">#REF!</definedName>
  </definedNames>
  <calcPr calcId="124519"/>
</workbook>
</file>

<file path=xl/calcChain.xml><?xml version="1.0" encoding="utf-8"?>
<calcChain xmlns="http://schemas.openxmlformats.org/spreadsheetml/2006/main">
  <c r="D14" i="85"/>
  <c r="D9"/>
  <c r="H116" i="84" l="1"/>
  <c r="H112"/>
  <c r="H108"/>
  <c r="H104"/>
  <c r="H99"/>
  <c r="H95"/>
  <c r="H91"/>
  <c r="H87"/>
  <c r="H83"/>
  <c r="H78"/>
  <c r="H74"/>
  <c r="H70"/>
  <c r="H65"/>
  <c r="H59"/>
  <c r="H53"/>
  <c r="H49"/>
  <c r="H45"/>
  <c r="H41"/>
  <c r="H37"/>
  <c r="H32"/>
  <c r="H28"/>
  <c r="H24"/>
  <c r="H20"/>
  <c r="H16"/>
  <c r="H12"/>
  <c r="H115"/>
  <c r="H111"/>
  <c r="H107"/>
  <c r="H103"/>
  <c r="H98"/>
  <c r="H94"/>
  <c r="H90"/>
  <c r="H86"/>
  <c r="H82"/>
  <c r="H77"/>
  <c r="H73"/>
  <c r="H69"/>
  <c r="H63"/>
  <c r="H62" s="1"/>
  <c r="D15" i="85" s="1"/>
  <c r="H57" i="84"/>
  <c r="H52"/>
  <c r="H48"/>
  <c r="H44"/>
  <c r="H40"/>
  <c r="H36"/>
  <c r="H31"/>
  <c r="H27"/>
  <c r="H23"/>
  <c r="H19"/>
  <c r="H15"/>
  <c r="H11"/>
  <c r="H113"/>
  <c r="H105"/>
  <c r="H96"/>
  <c r="H88"/>
  <c r="H79"/>
  <c r="H71"/>
  <c r="H60"/>
  <c r="H50"/>
  <c r="H42"/>
  <c r="H33"/>
  <c r="H25"/>
  <c r="H17"/>
  <c r="H118"/>
  <c r="H110"/>
  <c r="H102"/>
  <c r="H93"/>
  <c r="H85"/>
  <c r="H76"/>
  <c r="H67"/>
  <c r="H56"/>
  <c r="H47"/>
  <c r="H39"/>
  <c r="H30"/>
  <c r="H22"/>
  <c r="H14"/>
  <c r="H117"/>
  <c r="H100"/>
  <c r="H84"/>
  <c r="H66"/>
  <c r="H46"/>
  <c r="H29"/>
  <c r="H13"/>
  <c r="H114"/>
  <c r="H97"/>
  <c r="H81"/>
  <c r="H61"/>
  <c r="H43"/>
  <c r="H26"/>
  <c r="H10"/>
  <c r="H106"/>
  <c r="H72"/>
  <c r="H35"/>
  <c r="H109"/>
  <c r="H75"/>
  <c r="H38"/>
  <c r="H55"/>
  <c r="H89"/>
  <c r="H18"/>
  <c r="H92"/>
  <c r="H21"/>
  <c r="H51"/>
  <c r="H54" l="1"/>
  <c r="D12" i="85" s="1"/>
  <c r="H34" i="84"/>
  <c r="D11" i="85" s="1"/>
  <c r="H101" i="84"/>
  <c r="D19" i="85" s="1"/>
  <c r="H9" i="84"/>
  <c r="H80"/>
  <c r="D18" i="85" s="1"/>
  <c r="H58" i="84"/>
  <c r="D13" i="85" s="1"/>
  <c r="H68" i="84"/>
  <c r="D17" i="85" s="1"/>
  <c r="H64" i="84"/>
  <c r="D16" i="85" s="1"/>
  <c r="D10" l="1"/>
  <c r="D20" s="1"/>
  <c r="H119" i="84"/>
  <c r="H23" i="81" l="1"/>
  <c r="H184"/>
  <c r="H178"/>
  <c r="H162"/>
  <c r="H134"/>
  <c r="H157"/>
  <c r="H135"/>
  <c r="H47"/>
  <c r="H31"/>
  <c r="H145"/>
  <c r="H56"/>
  <c r="H209"/>
  <c r="H197"/>
  <c r="H165"/>
  <c r="H151"/>
  <c r="H133"/>
  <c r="H208"/>
  <c r="H172"/>
  <c r="H150"/>
  <c r="H132"/>
  <c r="H116"/>
  <c r="H100"/>
  <c r="H206"/>
  <c r="H114"/>
  <c r="H107"/>
  <c r="H92"/>
  <c r="H63"/>
  <c r="H55"/>
  <c r="H41"/>
  <c r="H29"/>
  <c r="H203"/>
  <c r="H167"/>
  <c r="H131"/>
  <c r="H103"/>
  <c r="H88"/>
  <c r="H82"/>
  <c r="H70"/>
  <c r="H38"/>
  <c r="H102"/>
  <c r="H76"/>
  <c r="H32"/>
  <c r="H207"/>
  <c r="H163"/>
  <c r="H119"/>
  <c r="H89"/>
  <c r="H66"/>
  <c r="H44"/>
  <c r="H138"/>
  <c r="H36"/>
  <c r="H182"/>
  <c r="H124"/>
  <c r="H118"/>
  <c r="H77"/>
  <c r="H30"/>
  <c r="H18"/>
  <c r="H152"/>
  <c r="H83"/>
  <c r="H61"/>
  <c r="H127"/>
  <c r="H109"/>
  <c r="H106"/>
  <c r="H27"/>
  <c r="H86"/>
  <c r="H43"/>
  <c r="H137"/>
  <c r="H212"/>
  <c r="H160"/>
  <c r="H120"/>
  <c r="H214"/>
  <c r="H98"/>
  <c r="H67"/>
  <c r="H211"/>
  <c r="H139"/>
  <c r="H101"/>
  <c r="H180"/>
  <c r="H115"/>
  <c r="H75"/>
  <c r="H147"/>
  <c r="H129"/>
  <c r="H204"/>
  <c r="H186"/>
  <c r="H168"/>
  <c r="H146"/>
  <c r="H128"/>
  <c r="H112"/>
  <c r="H96"/>
  <c r="H90"/>
  <c r="H170"/>
  <c r="H156"/>
  <c r="H126"/>
  <c r="H87"/>
  <c r="H81"/>
  <c r="H37"/>
  <c r="H25"/>
  <c r="H195"/>
  <c r="H181"/>
  <c r="H159"/>
  <c r="H123"/>
  <c r="H78"/>
  <c r="H64"/>
  <c r="H34"/>
  <c r="H22"/>
  <c r="H16"/>
  <c r="H93"/>
  <c r="H193"/>
  <c r="H171"/>
  <c r="H143"/>
  <c r="H24"/>
  <c r="H72"/>
  <c r="H28"/>
  <c r="H99"/>
  <c r="H20"/>
  <c r="H187"/>
  <c r="H125"/>
  <c r="H200"/>
  <c r="H164"/>
  <c r="H140"/>
  <c r="H108"/>
  <c r="H21"/>
  <c r="H60"/>
  <c r="H46"/>
  <c r="H10"/>
  <c r="H9" s="1"/>
  <c r="H174"/>
  <c r="H130"/>
  <c r="H97"/>
  <c r="H95"/>
  <c r="H48"/>
  <c r="H185"/>
  <c r="H19"/>
  <c r="H71"/>
  <c r="H201"/>
  <c r="H183"/>
  <c r="H169"/>
  <c r="H121"/>
  <c r="H196"/>
  <c r="H154"/>
  <c r="H136"/>
  <c r="H104"/>
  <c r="H105"/>
  <c r="H73"/>
  <c r="H45"/>
  <c r="H175"/>
  <c r="H153"/>
  <c r="H42"/>
  <c r="H202"/>
  <c r="H84"/>
  <c r="H40"/>
  <c r="H79"/>
  <c r="H122"/>
  <c r="H62"/>
  <c r="H166"/>
  <c r="H80"/>
  <c r="H111"/>
  <c r="H57"/>
  <c r="H192"/>
  <c r="H58"/>
  <c r="H161"/>
  <c r="H50"/>
  <c r="H198"/>
  <c r="H190"/>
  <c r="H12"/>
  <c r="H148"/>
  <c r="H189"/>
  <c r="H117"/>
  <c r="H177"/>
  <c r="H210"/>
  <c r="H213"/>
  <c r="H149"/>
  <c r="H176"/>
  <c r="H39"/>
  <c r="H59"/>
  <c r="H191"/>
  <c r="H68"/>
  <c r="H199"/>
  <c r="H49"/>
  <c r="H155"/>
  <c r="H205"/>
  <c r="H65"/>
  <c r="H54" l="1"/>
  <c r="C12" i="85" s="1"/>
  <c r="H144" i="81"/>
  <c r="C16" i="85" s="1"/>
  <c r="H194" i="81"/>
  <c r="C19" i="85" s="1"/>
  <c r="C9"/>
  <c r="H91" i="81" l="1"/>
  <c r="H85" s="1"/>
  <c r="C14" i="85" s="1"/>
  <c r="H52" i="81"/>
  <c r="H13"/>
  <c r="H53"/>
  <c r="H173"/>
  <c r="H158" s="1"/>
  <c r="C17" i="85" s="1"/>
  <c r="H26" i="81" l="1"/>
  <c r="H113"/>
  <c r="H35"/>
  <c r="H15"/>
  <c r="H188"/>
  <c r="H179" s="1"/>
  <c r="C18" i="85" s="1"/>
  <c r="H33" i="81"/>
  <c r="H110"/>
  <c r="H142"/>
  <c r="H141"/>
  <c r="H74" l="1"/>
  <c r="H69" s="1"/>
  <c r="C13" i="85" s="1"/>
  <c r="H14" i="81"/>
  <c r="H11" s="1"/>
  <c r="H94"/>
  <c r="C15" i="85" s="1"/>
  <c r="H51" i="81" l="1"/>
  <c r="H17" s="1"/>
  <c r="C10" i="85"/>
  <c r="C11" l="1"/>
  <c r="C20" s="1"/>
  <c r="H215" i="81"/>
  <c r="C21" i="85" l="1"/>
</calcChain>
</file>

<file path=xl/sharedStrings.xml><?xml version="1.0" encoding="utf-8"?>
<sst xmlns="http://schemas.openxmlformats.org/spreadsheetml/2006/main" count="1423" uniqueCount="566">
  <si>
    <t>Assentamento de mangote flexível para captação flutuante até Ø 300 mm</t>
  </si>
  <si>
    <t>Cabo de cobre Tripolar, isolado em PVC,0,6/1kv, 10mm2</t>
  </si>
  <si>
    <t>Cabo de cobre Tripolar, isolado em PVC,0,6/1kv, 6mm2</t>
  </si>
  <si>
    <t>Carga e descarga de tubulação em PVC rígido ou defofo para Ø até 200mm</t>
  </si>
  <si>
    <t>Concreto estrutural, Fck=15Mpa, incl. fornec. dos mat., prod., lanç., aden. e cura</t>
  </si>
  <si>
    <t>Grupo Gerador com silenciador, motor a diesel, quadro de comando automático, do modelo Yanmar - 15 KVA a 17 KVA</t>
  </si>
  <si>
    <t xml:space="preserve">Mangote Flexível REF CDF- HD DN 75 mm (KANAFLEX) </t>
  </si>
  <si>
    <t>Manômetro de pressão (DN  50, 75mm)  x DN 1/2"</t>
  </si>
  <si>
    <t>Reservatório de fibro cimento com capacidade para 500 L , com tampa</t>
  </si>
  <si>
    <t>Time de Transferencia Automática, digital Marca KVA de 12 KVA/18 KVA</t>
  </si>
  <si>
    <t>Tubo Aço Galv C/ Costura Din 2440/Nbr 5580 Classe Leve Dn 4"  E = 3,75MM - 10,55KG/M</t>
  </si>
  <si>
    <t>Tubo PVC EB-644 para rede coletora esgoto JE DN 150 mm</t>
  </si>
  <si>
    <t xml:space="preserve">Pintura da logomarca da CODEVASF </t>
  </si>
  <si>
    <t xml:space="preserve">Pintura da logomarca da CODEVASF no Reservatório </t>
  </si>
  <si>
    <t>Fornecimento, colocação e espalhamento de camada de areia selecionada para uma camada de 30 cm no leito de secagem</t>
  </si>
  <si>
    <t>Fornecimento, colocação e espalhamento de camada de seixo selecionado para uma camada de 30 cm no leito de secagem</t>
  </si>
  <si>
    <t>UNIDADE DO SISTEMA: LEITO DE SECAGEM ( 4 m x 4 m)</t>
  </si>
  <si>
    <t>Assentamento de tubos PVC esgoto de drenagem perfurados e corrugado DN 150 mm</t>
  </si>
  <si>
    <t>Tubo PVC drenagem corrugado rígido perfurado DN 150 mm</t>
  </si>
  <si>
    <t>4.7</t>
  </si>
  <si>
    <t>4.10</t>
  </si>
  <si>
    <t>2.4</t>
  </si>
  <si>
    <t>3.6</t>
  </si>
  <si>
    <t>3.7</t>
  </si>
  <si>
    <t>4.11</t>
  </si>
  <si>
    <t xml:space="preserve">Bucha de redução ferro galvanizado 3" x 1 1/2" </t>
  </si>
  <si>
    <t>Tubo Aco Galv C/ Costura Din 2440/Nbr 5580 Classe Media Dn 2"</t>
  </si>
  <si>
    <t>Tubo de aço galvanizado com costura 5580 classe média DN 3"</t>
  </si>
  <si>
    <t>UNIDADE DO SISTEMA: REDE DE DISTRIBUIÇÃO LOC. BARREIRO PERNAMBUCO</t>
  </si>
  <si>
    <t>Curva ferro galvanizado 45⁰ rosca macho/femea ref. 3"</t>
  </si>
  <si>
    <t>Instalação, pré-operação e treinamento operacional da ETA por até 48 horas, incluindo manual de operaçãoes</t>
  </si>
  <si>
    <t>Redução ferro galvanizado 2" x 1"</t>
  </si>
  <si>
    <t>Redução ferro galvanizado 50 X 20</t>
  </si>
  <si>
    <t>Transporte de todos os equipamento e materiais até o local da obra, incluindo carrego e descarrego da ETA fechada - Pressão gravitacional</t>
  </si>
  <si>
    <t>Válvula controladora de nível máximo do reservatório Ø 3"</t>
  </si>
  <si>
    <t>Tubo PVC PBA 12 JE NBR 5647 p/ rede de água DN 75/DE 85 mm</t>
  </si>
  <si>
    <t>Tubo PVC PBA 12 JE NBR 5647 p/ rede de água DN 100/DE 110 mm</t>
  </si>
  <si>
    <t xml:space="preserve">Valvula Retencao Horizontal Bronze (Pn-25) 3" </t>
  </si>
  <si>
    <t>Valvula retencao vertical bronze (pn- 16) 2" 200psi- extremidades c/ Rosca"</t>
  </si>
  <si>
    <t>Ventosa simples fofo c/rosca pn-25 dn 3/4</t>
  </si>
  <si>
    <t>Anel borracha p/ tubo/conexão PVC PBA p/ rede de água DN 75 mm</t>
  </si>
  <si>
    <t>4.4</t>
  </si>
  <si>
    <t>1.1</t>
  </si>
  <si>
    <t>2.1</t>
  </si>
  <si>
    <t>3.1</t>
  </si>
  <si>
    <t>4.1</t>
  </si>
  <si>
    <t>TOTAL GERAL</t>
  </si>
  <si>
    <t>BDI</t>
  </si>
  <si>
    <t>Placa de identificação da obra, PADRÃO CODEVASF, incl. forn., transp. e instal.</t>
  </si>
  <si>
    <t>2.3</t>
  </si>
  <si>
    <t>Acompanhamento topográfico</t>
  </si>
  <si>
    <t>Locação da adutora</t>
  </si>
  <si>
    <t>3.2</t>
  </si>
  <si>
    <t>4.5</t>
  </si>
  <si>
    <t>Escavação manual de valas em solo de 1ª cat. exec. com profundidade até 1,5m</t>
  </si>
  <si>
    <t>Cadastro da adutora</t>
  </si>
  <si>
    <t>4.8</t>
  </si>
  <si>
    <t>Kit de armazenamento preparação e dosagem de soluções químicas constituido por reservatório em fibra de vidro com volume útil de 250l, misturador pneumatico e bomba dosadora com vazão até 10 l/h.</t>
  </si>
  <si>
    <t>3.3</t>
  </si>
  <si>
    <t>3.4</t>
  </si>
  <si>
    <t>3.5</t>
  </si>
  <si>
    <t>Filtro de fluxo ascendente fabricado em fibra de vidro, com diâmetro do filtro 1,00m, constituido por leito filtrante, camada suporte, flanges e barrilete imediato e dispositivo piezometrico</t>
  </si>
  <si>
    <t>Filtro de fluxo descendente fabricado em fibra de vidro, com diâmetro do filtro 1,00m, constituido por leito filtrante, camada suporte, flanges e barrilete imediato e dispositivo piezometrico</t>
  </si>
  <si>
    <t>Tubo PVC PBA 12 JE NBR 5647 p/ rede de água DN 50/DE 60 mm</t>
  </si>
  <si>
    <t>Anel borracha p/ tubo/conexão PVC PBA p/ rede de água DN 50 mm</t>
  </si>
  <si>
    <t>4.2</t>
  </si>
  <si>
    <t>4.3</t>
  </si>
  <si>
    <t>1.3</t>
  </si>
  <si>
    <t>Locação da obra</t>
  </si>
  <si>
    <t>Alvenaria de tijolo cerâmico esp. 9cm</t>
  </si>
  <si>
    <t>Telhamento em telha cerâmica</t>
  </si>
  <si>
    <t>Piso cimentado e = 1,5 cm</t>
  </si>
  <si>
    <t>1.2</t>
  </si>
  <si>
    <t>2.2</t>
  </si>
  <si>
    <t>Fundação em pedra argamassada arg. traço 1:4</t>
  </si>
  <si>
    <t>Lastro em concreto simples, incl. fornec. de materiais, produção, transp. manual, lanç. vertical, adensamento, cura e forma</t>
  </si>
  <si>
    <t>Cerca com 14 fios de arame farpado 16BWG 4x4", com estacas de concreto pré-moldada, com dimensões 10x10x2,45cm</t>
  </si>
  <si>
    <t>Chapisco arg. traço 1:3 esp. 5mm</t>
  </si>
  <si>
    <t>Montagem do reservatório com uso de guindaste hidráulico autopropelido sobre pneus capac. 10t</t>
  </si>
  <si>
    <t>Locação da rede de distribuição</t>
  </si>
  <si>
    <t>Assentamento de tubos e conexões em PVC ríg. PBA, PB JE p/ água Ø 50mm</t>
  </si>
  <si>
    <t>Limpeza de ruas após execução de obras de S.A.A'S</t>
  </si>
  <si>
    <t>4.6</t>
  </si>
  <si>
    <t>Limpeza final da obra</t>
  </si>
  <si>
    <t>Escavação mecanizada de material de 1ª e 2ª categoria</t>
  </si>
  <si>
    <t>Transporte, montagem e instalação elétrica de para-raio</t>
  </si>
  <si>
    <t>Execução de envoltório de areia em valas, incl. lançam., espalham., e compac. manual, com fornecim. do material</t>
  </si>
  <si>
    <t>Locação da tubulação de descarga</t>
  </si>
  <si>
    <t>1.4</t>
  </si>
  <si>
    <t>UNIDADE DO SISTEMA: CAPTAÇÃO FLUTUANTE</t>
  </si>
  <si>
    <t>1.5</t>
  </si>
  <si>
    <t>1.6</t>
  </si>
  <si>
    <t>1.7</t>
  </si>
  <si>
    <t>Laje pré-moldada para cobertura em concreto e=10 cm inclinada</t>
  </si>
  <si>
    <t>1.8</t>
  </si>
  <si>
    <t>1.9</t>
  </si>
  <si>
    <t>1.10</t>
  </si>
  <si>
    <t>1.11</t>
  </si>
  <si>
    <t>1.12</t>
  </si>
  <si>
    <t>Ponto de luz (caixa, eletroduto, fios e interruptor)</t>
  </si>
  <si>
    <t>Ponto de tomada (caixa, eletroduto, fios e tomada)</t>
  </si>
  <si>
    <t>Ponto interruptor duplo ou simples/tomada com eletroduto PVC 3/4"e caixa 4X2"</t>
  </si>
  <si>
    <t>Luminária tipo calha, de sobrepor, com reator de partida rápida e lâmpada fluorescente 1 x 40W, completa, fornecimento e instalação</t>
  </si>
  <si>
    <t>Disjuntor termomagnético monopolar padrão nema (americano) 10 a 30A 240 Volts, fornecimento e instalação</t>
  </si>
  <si>
    <t>Haste de aterramento copperweld 5/8 x 3,0m com conector</t>
  </si>
  <si>
    <t>Quadro de distribuição de energia em chapa metálica, de embutir, para 12 disjuntores termomagnéticos monopolares, com barramento trifásico, fornecimento e instalação</t>
  </si>
  <si>
    <t>1.13</t>
  </si>
  <si>
    <t>Registro Gaveta 2" Bruto Latao Ref 1502-B</t>
  </si>
  <si>
    <t>UNIDADE DO SISTEMA: ADUTORA DE ÁGUA BRUTA - FLUTUANTE/ ETA</t>
  </si>
  <si>
    <t>Pasta lubrificante p/ tubos de PVC c/ anel de borracha ( pote 5000G)</t>
  </si>
  <si>
    <t>UNIDADE DO SISTEMA: ESTAÇÃO DE TRATAMENTO DE ÁGUA</t>
  </si>
  <si>
    <t>UNIDADE DO SISTEMA: CAIXA DESCARGA DO LODO</t>
  </si>
  <si>
    <t>Pintura esmalte em esquadria de ferro - 2 demãos</t>
  </si>
  <si>
    <t>Pintura a cal - 3 demãos</t>
  </si>
  <si>
    <t>Tubo de PVC soldável, sem conexões 20 mm - fornecimento e instalação</t>
  </si>
  <si>
    <t>Te PVC soldável com rosca metálica água fria 20mm x 20mm x 1/2" - fornecimento e instalação</t>
  </si>
  <si>
    <t>Registro de gaveta 1/2"com canopla acabamento cromado simples - fornecimento e instalação</t>
  </si>
  <si>
    <t>Coluna de ventilação - Tubo PVC esgoto predial DN 50 mm, inclusive conexões - fornecimento e instalação</t>
  </si>
  <si>
    <t>Caixa sinfonada em PVC 150 x 185 x 75 mm simples - fornecimento e instalação</t>
  </si>
  <si>
    <t>Ralo sinfonado de PVC 100 x 100 mm simples - fornecimento e instalação</t>
  </si>
  <si>
    <t>3.8</t>
  </si>
  <si>
    <t>3.9</t>
  </si>
  <si>
    <t>3.10</t>
  </si>
  <si>
    <t>Lavatório louça branca de sobrepor padrão médio com ladrão 53 x 43 cm incluindo ferragens, sifão 1"x 1 1/4", torneira de pressão 1/2", válvula de escoamento e engate em PVC.</t>
  </si>
  <si>
    <t>Vaso sanitário louça branca com caixa descarga acoplada, incluindo assento plástico e engate cromado</t>
  </si>
  <si>
    <t>Papeleira de louça branca - fornecimento e instalação</t>
  </si>
  <si>
    <t>Saboneteira de louça branca 7,5 x 15 cm - fornecimento e instalação</t>
  </si>
  <si>
    <t>Niple de PVC roscável água fria 1/2"- fornecimento e instalação</t>
  </si>
  <si>
    <t>Caixa de inspeção em alvenaria de tijolo maciço 60 x 60 x 60 cm, revestida internamente com barra lisa de cimento e areia, no traço 1:4 com e = 2,0 cm, com tampa pré-moldada de concreto e fundo de concreto 15 MPA - escavação e confecção</t>
  </si>
  <si>
    <t>Tubo PVC esgoto DN 100 mm - fornecimento e instalação</t>
  </si>
  <si>
    <t>Construção de fossa séptica em anel de concreto Ø 1,0 m</t>
  </si>
  <si>
    <t>UNIDADE DO SISTEMA: DESCARGA DE LAVAGEM DOS FILTROS</t>
  </si>
  <si>
    <t>Anel borracha p/ tubo/conexão PVC PBA p/ rede de água DN 150 mm</t>
  </si>
  <si>
    <t>Cabo de cobre nú 35 mm² meio-duro</t>
  </si>
  <si>
    <t>Eletroduto de ferro galvanizado leve parede 0,90 mm - 1/2"</t>
  </si>
  <si>
    <t>Captor tipo franklin 4 pontas</t>
  </si>
  <si>
    <t>3.11</t>
  </si>
  <si>
    <t>3.12</t>
  </si>
  <si>
    <t>Fixador de cabo de descida de para raios com isolador</t>
  </si>
  <si>
    <t>MATERIAIS - 18%</t>
  </si>
  <si>
    <t>Valvula pe c/ crivo bronze 4"</t>
  </si>
  <si>
    <t>1.14</t>
  </si>
  <si>
    <t>Nipel de ferro galvanizado rosca 3"</t>
  </si>
  <si>
    <t>Cap PVC JE p/ rede de esgoto DN 150 mm</t>
  </si>
  <si>
    <t>Cruzeta PVC PBA BBBB DN 150 mm</t>
  </si>
  <si>
    <t>Adaptador PVC PBA Bolsa/Rosca Je Dn 75</t>
  </si>
  <si>
    <t xml:space="preserve">Adaptador PVC PBA Ponta/Rosca Je Dn 75 </t>
  </si>
  <si>
    <t>Adaptador PVC soldável curto com bolsa e rosca 4"</t>
  </si>
  <si>
    <t>Adaptador PVC p/ polietileno DN 75 mm</t>
  </si>
  <si>
    <t>Anel borracha p/ tubo/conexão PVC PBA p/ rede de água DN 100 mm</t>
  </si>
  <si>
    <t>Assentamento de tubos e conexões em PVC ríg. PBA, PB JE p/ água Ø 75mm</t>
  </si>
  <si>
    <t>Assentamento de tubos e conexões em PVC ríg. PBA, PB JE p/ água Ø 100mm</t>
  </si>
  <si>
    <t>Bomba centrífuga 3cv</t>
  </si>
  <si>
    <t>UNIDADE DO SISTEMA: RESERVATÓRIO BARREIRO DO PERNAMBUCO- 50 M³</t>
  </si>
  <si>
    <t>Bracadeira c/ parafuso D = 3"</t>
  </si>
  <si>
    <t>Cap PVC PBA ø 50 mm</t>
  </si>
  <si>
    <t>5.1</t>
  </si>
  <si>
    <t>4.13</t>
  </si>
  <si>
    <t>3.13</t>
  </si>
  <si>
    <t>3.14</t>
  </si>
  <si>
    <t>Flange sextavado ferro galvanizado rosca REF. 3"</t>
  </si>
  <si>
    <t>Flange sextavado ferro galvanizado rosca REF. 4"</t>
  </si>
  <si>
    <t>Fornecimento de flutuante</t>
  </si>
  <si>
    <t>Registro de gaveta oval fofo c/ flanges PN 16 DN 150</t>
  </si>
  <si>
    <t>Registro de gaveta 3" bruto latão REF 1502 - B</t>
  </si>
  <si>
    <t>Registro de gaveta 4" bruto latão REF 1502 - B</t>
  </si>
  <si>
    <t>Registro Gaveta 3/4" Bruto Latao Ref 1502-B</t>
  </si>
  <si>
    <t>Teste de estanqueidade</t>
  </si>
  <si>
    <t>Reservatório metálico tipo taça com capacidade para 50 m³ , 10 m de base</t>
  </si>
  <si>
    <t>Redução excentrica ferro galvanizado DN 100 x 80</t>
  </si>
  <si>
    <t>Redução excentrica ferro galvanizado DN 80 x 50</t>
  </si>
  <si>
    <t>Curva ferro galvanizado 90⁰ rosca femea ref. 2"</t>
  </si>
  <si>
    <t>Construção de sumidouro em anel de concreto Ø 1,0 m</t>
  </si>
  <si>
    <t>Curva  PBA 22⁰ Ø 100 mm</t>
  </si>
  <si>
    <t>Curva  PBA 22⁰ Ø 50 mm</t>
  </si>
  <si>
    <t>Curva  PBA 22⁰ Ø 75 mm</t>
  </si>
  <si>
    <t>Curva  PBA 45⁰ Ø 100 mm</t>
  </si>
  <si>
    <t>Curva  PBA 45⁰ Ø 50 mm</t>
  </si>
  <si>
    <t>Curva  PBA 45⁰ Ø 75 mm</t>
  </si>
  <si>
    <t>Curva ferro galvanizado 90⁰ rosca fêmea REF. 3"</t>
  </si>
  <si>
    <t>Curva ferro galvanizado 90⁰ rosca fêmea REF. 4"</t>
  </si>
  <si>
    <t xml:space="preserve">Joelho PVC soldável com rosca metálica 90⁰ água fria 20 mm x 1/2"- fornecimento e instalação </t>
  </si>
  <si>
    <t>Registro de pressão com canopla Ø 15 mm (1/2") - fornecimento e instalação</t>
  </si>
  <si>
    <t>Te ferro galvanizado 90⁰ 2"</t>
  </si>
  <si>
    <t>Te ferro galvanizado 90⁰ 3"</t>
  </si>
  <si>
    <t>Te ferro galvanizado 90⁰ 4"</t>
  </si>
  <si>
    <t>Te PBA 90⁰ Ø100 mm</t>
  </si>
  <si>
    <t>Te PBA 90⁰ Ø75 mm</t>
  </si>
  <si>
    <t>Curva  PBA 90⁰ Ø 100 mm</t>
  </si>
  <si>
    <t>PLANILHA ORÇAMENTÁRIA DE SERVIÇOS</t>
  </si>
  <si>
    <t>ITEM</t>
  </si>
  <si>
    <t>CÓDIGO</t>
  </si>
  <si>
    <t>DESCRIÇÃO DO SERVIÇO</t>
  </si>
  <si>
    <t>UNIDADE</t>
  </si>
  <si>
    <t>QUANTIDADE</t>
  </si>
  <si>
    <t>P. UNITÁRIO</t>
  </si>
  <si>
    <t>P. TOTAL</t>
  </si>
  <si>
    <t>OBRA: SISTEMA DE ABASTECIMENTO D'ÁGUA MUQUEM DE SÃO FRANCISCO - POVOADO BARREIRO PERNAMBUCO</t>
  </si>
  <si>
    <t>SUBTOTAL</t>
  </si>
  <si>
    <t>2.5</t>
  </si>
  <si>
    <t>2.6</t>
  </si>
  <si>
    <t>2.7</t>
  </si>
  <si>
    <t>2.8</t>
  </si>
  <si>
    <t>2.9</t>
  </si>
  <si>
    <t>2.10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</si>
  <si>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</si>
  <si>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</si>
  <si>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</si>
  <si>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</si>
  <si>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</si>
  <si>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</si>
  <si>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</si>
  <si>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</si>
  <si>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</si>
  <si>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</si>
  <si>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</si>
  <si>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</si>
  <si>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</si>
  <si>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</si>
  <si>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</si>
  <si>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</si>
  <si>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</si>
  <si>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</si>
  <si>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4.14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</si>
  <si>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</si>
  <si>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</si>
  <si>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</si>
  <si>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</si>
  <si>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</si>
  <si>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</si>
  <si>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</si>
  <si>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</si>
  <si>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</si>
  <si>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</si>
  <si>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</si>
  <si>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</si>
  <si>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</si>
  <si>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</si>
  <si>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</si>
  <si>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</si>
  <si>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</si>
  <si>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</si>
  <si>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</si>
  <si>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</si>
  <si>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</si>
  <si>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</si>
  <si>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</si>
  <si>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</si>
  <si>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</si>
  <si>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</si>
  <si>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</si>
  <si>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</si>
  <si>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</si>
  <si>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</si>
  <si>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</si>
  <si>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</si>
  <si>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</si>
  <si>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</si>
  <si>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</si>
  <si>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</si>
  <si>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</si>
  <si>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</si>
  <si>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</si>
  <si>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</si>
  <si>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</si>
  <si>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</si>
  <si>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</si>
  <si>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</si>
  <si>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</si>
  <si>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</si>
  <si>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</si>
  <si>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</si>
  <si>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</si>
  <si>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</si>
  <si>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</si>
  <si>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</si>
  <si>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</si>
  <si>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7.37</t>
  </si>
  <si>
    <t>7.38</t>
  </si>
  <si>
    <t>7.39</t>
  </si>
  <si>
    <t>7.40</t>
  </si>
  <si>
    <t>7.41</t>
  </si>
  <si>
    <t>7.42</t>
  </si>
  <si>
    <t>7.43</t>
  </si>
  <si>
    <t>7.44</t>
  </si>
  <si>
    <t>7.45</t>
  </si>
  <si>
    <t>7.46</t>
  </si>
  <si>
    <t>7.47</t>
  </si>
  <si>
    <t>7.48</t>
  </si>
  <si>
    <t>7.49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</si>
  <si>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</si>
  <si>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</si>
  <si>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</si>
  <si>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</si>
  <si>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</si>
  <si>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</si>
  <si>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</si>
  <si>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</si>
  <si>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</si>
  <si>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</si>
  <si>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</si>
  <si>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</si>
  <si>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</si>
  <si>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</si>
  <si>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</si>
  <si>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</si>
  <si>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</si>
  <si>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</si>
  <si>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</si>
  <si>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</si>
  <si>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</si>
  <si>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</si>
  <si>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</si>
  <si>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</si>
  <si>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</si>
  <si>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</si>
  <si>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</si>
  <si>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</si>
  <si>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</si>
  <si>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11.1</t>
  </si>
  <si>
    <t>11.2</t>
  </si>
  <si>
    <t>11.3</t>
  </si>
  <si>
    <t>11.4</t>
  </si>
  <si>
    <t>11.5</t>
  </si>
  <si>
    <t>11.6</t>
  </si>
  <si>
    <t>11.7</t>
  </si>
  <si>
    <t>11.8</t>
  </si>
  <si>
    <t>11.10</t>
  </si>
  <si>
    <t>11.11</t>
  </si>
  <si>
    <t>11.13</t>
  </si>
  <si>
    <t>11.15</t>
  </si>
  <si>
    <t>11.17</t>
  </si>
  <si>
    <t>11.18</t>
  </si>
  <si>
    <t>11.19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</si>
  <si>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</si>
  <si>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</si>
  <si>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</si>
  <si>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</si>
  <si>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</si>
  <si>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</si>
  <si>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</si>
  <si>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</si>
  <si>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</si>
  <si>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2.11</t>
  </si>
  <si>
    <t>2.12</t>
  </si>
  <si>
    <t>2.13</t>
  </si>
  <si>
    <t>2.14</t>
  </si>
  <si>
    <t>2.15</t>
  </si>
  <si>
    <t>8.13</t>
  </si>
  <si>
    <t>8.14</t>
  </si>
  <si>
    <t>8.15</t>
  </si>
  <si>
    <t>8.16</t>
  </si>
  <si>
    <t>8.17</t>
  </si>
  <si>
    <t>8.18</t>
  </si>
  <si>
    <t>8.19</t>
  </si>
  <si>
    <t>8.20</t>
  </si>
  <si>
    <t>PLANILHA ORÇAMENTÁRIA DE MATERIAIS</t>
  </si>
  <si>
    <t>PLANILHA ORÇAMENTÁRIA GERAL</t>
  </si>
  <si>
    <t>Raspagem e limpeza mecanizada do terreno</t>
  </si>
  <si>
    <t>Bloco de ancoragem da captação flutuante</t>
  </si>
  <si>
    <t>Montagem e instalação de conjunto motor-bomba centrífuga até 10 CV</t>
  </si>
  <si>
    <t>Baldrame de tijolos cerâmicos maciço</t>
  </si>
  <si>
    <t>Forma comum de madeira</t>
  </si>
  <si>
    <t>Armadura CA-50B</t>
  </si>
  <si>
    <t>Elemento vazado e = 07cm</t>
  </si>
  <si>
    <t>Calçada de contorno com largura de 0,50 m, executada em baldrame de tijolo cerâmico, lastro em concreto e piso cimentado e=1,5 cm</t>
  </si>
  <si>
    <t>Reboco esp. 25mm</t>
  </si>
  <si>
    <t>Porta em chapa de ferro de abrir, inclusive acabamento</t>
  </si>
  <si>
    <t>Quadro de comando da bomba</t>
  </si>
  <si>
    <t>Montagem dos equipamentos da casa de comando de bombas (válvulas, manômetros, registros, etc)</t>
  </si>
  <si>
    <t>Blocos de ancoragem da casa de comando</t>
  </si>
  <si>
    <t>Escavação de valas em rocha branda, executada entre as profundidades de 0 a 2,00m,  com uso de rompedor pneumático</t>
  </si>
  <si>
    <t>Escavação de valas em rocha sã,  executada entre as profundidades de 0 a 2,00 m, com uso de explosivo, inclusive proteção</t>
  </si>
  <si>
    <t>Carga e descarga mecanizada de solo e rocha escavados, em caminhão basculante</t>
  </si>
  <si>
    <t>Momento transporte de solo e rocha escavados, em caminhão basculante</t>
  </si>
  <si>
    <t>Apiloamento do fundo de vala</t>
  </si>
  <si>
    <t>Concreto estrutural, Fck = 20Mpa, incl. fornec. dos mat., prod., lanç., aden. e cura, em fundações</t>
  </si>
  <si>
    <t>Reboco com aditivo impermeabilizante</t>
  </si>
  <si>
    <t>Forma plana em compensado p/ estrutura</t>
  </si>
  <si>
    <t>74075/001</t>
  </si>
  <si>
    <t>74254/002</t>
  </si>
  <si>
    <t>73935/001</t>
  </si>
  <si>
    <t>73938/001</t>
  </si>
  <si>
    <t>73829/001</t>
  </si>
  <si>
    <t>Piso em ceramica esmaltada PEI-V</t>
  </si>
  <si>
    <t>74202/002</t>
  </si>
  <si>
    <t>CP005</t>
  </si>
  <si>
    <t>73912/001</t>
  </si>
  <si>
    <t>Revestimento cerâmico 20x20 PEI-IV</t>
  </si>
  <si>
    <t>73928/002</t>
  </si>
  <si>
    <t>CP030</t>
  </si>
  <si>
    <t>73933/002</t>
  </si>
  <si>
    <t>CP026</t>
  </si>
  <si>
    <t>74054/001</t>
  </si>
  <si>
    <t>74054/002</t>
  </si>
  <si>
    <t>74062/002</t>
  </si>
  <si>
    <t>73953/005</t>
  </si>
  <si>
    <t>74130/001</t>
  </si>
  <si>
    <t>74247/001</t>
  </si>
  <si>
    <t>75051/001</t>
  </si>
  <si>
    <t>74177/001</t>
  </si>
  <si>
    <t>74165/002</t>
  </si>
  <si>
    <t>73947/006</t>
  </si>
  <si>
    <t>73947/011</t>
  </si>
  <si>
    <t>73735/002</t>
  </si>
  <si>
    <t>74104/001</t>
  </si>
  <si>
    <t>74026/001</t>
  </si>
  <si>
    <t>CP011</t>
  </si>
  <si>
    <t>CP012</t>
  </si>
  <si>
    <t>74010/001</t>
  </si>
  <si>
    <t>CP014</t>
  </si>
  <si>
    <t>CP015</t>
  </si>
  <si>
    <t>74074/002</t>
  </si>
  <si>
    <t>CP031</t>
  </si>
  <si>
    <t>73840/003</t>
  </si>
  <si>
    <t>73887/002</t>
  </si>
  <si>
    <t>Assentamento de tubos e conexões em aço galvanizado com Ø até 100mm</t>
  </si>
  <si>
    <t>CP018</t>
  </si>
  <si>
    <t>CP017</t>
  </si>
  <si>
    <t>12.1</t>
  </si>
  <si>
    <t>73992/001</t>
  </si>
  <si>
    <t>12.2</t>
  </si>
  <si>
    <t>73965/010</t>
  </si>
  <si>
    <t>12.3</t>
  </si>
  <si>
    <t>12.4</t>
  </si>
  <si>
    <t>12.5</t>
  </si>
  <si>
    <t>12.6</t>
  </si>
  <si>
    <t>CP006</t>
  </si>
  <si>
    <t>Calçada de contorno na base do reservatório</t>
  </si>
  <si>
    <t>12.7</t>
  </si>
  <si>
    <t>CP024</t>
  </si>
  <si>
    <t>12.8</t>
  </si>
  <si>
    <t>12.9</t>
  </si>
  <si>
    <t>CP035</t>
  </si>
  <si>
    <t>12.10</t>
  </si>
  <si>
    <t>CP027</t>
  </si>
  <si>
    <t>12.11</t>
  </si>
  <si>
    <t>CP033</t>
  </si>
  <si>
    <t>Transporte do reservatório até o local da obra</t>
  </si>
  <si>
    <t>Apiloamento do fundo de valas</t>
  </si>
  <si>
    <t>CP007</t>
  </si>
  <si>
    <t>Ligação domiciliar de água, da rede ao hidrômetro, composto por colar de tomada de PVC com travas de 50 mm x 1/2", adaptador soldável/rosca 20 mm x 1/2", tubo PVC soldável água fria 20 mm e registro de PVC esfera roscável 1/2" - fornecimento e instalação</t>
  </si>
  <si>
    <t>74217/001</t>
  </si>
  <si>
    <t>Hidrômetro 3,00 m³/h, d=1/2" - fornecimento e instalação</t>
  </si>
  <si>
    <t>CP032</t>
  </si>
  <si>
    <t>73822/002</t>
  </si>
  <si>
    <t>74209/001</t>
  </si>
  <si>
    <t>CP037</t>
  </si>
  <si>
    <t>CP003</t>
  </si>
  <si>
    <t>73836/001</t>
  </si>
  <si>
    <t>CP029</t>
  </si>
  <si>
    <t>CP025</t>
  </si>
  <si>
    <t>CP001</t>
  </si>
  <si>
    <t>CP008</t>
  </si>
  <si>
    <t>74142/004</t>
  </si>
  <si>
    <t>CTS0006</t>
  </si>
  <si>
    <t>CTS0021</t>
  </si>
  <si>
    <t>73888/001</t>
  </si>
  <si>
    <t>CTM0198</t>
  </si>
  <si>
    <t>CTM0148</t>
  </si>
  <si>
    <t>CTM0221</t>
  </si>
  <si>
    <t>CTM0009</t>
  </si>
  <si>
    <t>CTM0222</t>
  </si>
  <si>
    <t>CTM0200</t>
  </si>
  <si>
    <t>CTM0137</t>
  </si>
  <si>
    <t>CTM0141</t>
  </si>
  <si>
    <t>CTM0154</t>
  </si>
  <si>
    <t>CTM0278</t>
  </si>
  <si>
    <t>CTM0149</t>
  </si>
  <si>
    <t>CTM0028</t>
  </si>
  <si>
    <t>CTM0240</t>
  </si>
  <si>
    <t>CTM0051</t>
  </si>
  <si>
    <t>CTM0253</t>
  </si>
  <si>
    <t>CTM0308</t>
  </si>
  <si>
    <t>CTM0147</t>
  </si>
  <si>
    <t>73888/002</t>
  </si>
  <si>
    <t>73888/003</t>
  </si>
  <si>
    <t>CP041</t>
  </si>
  <si>
    <t>2.16</t>
  </si>
  <si>
    <t>2.17</t>
  </si>
  <si>
    <t>2.18</t>
  </si>
  <si>
    <t>73904/001</t>
  </si>
  <si>
    <t xml:space="preserve">Aterro apiloado(manual) em camadas de  20 cm com material de empréstimo   </t>
  </si>
  <si>
    <t>Reaterro de valas, poços, cavas de fundação com solo proveniente das esvações, inc. lanç., espal., compac. manual de material</t>
  </si>
  <si>
    <t>Concreto estrutural, Fck=20Mpa, incl. fornec. dos mat., prod., lanç., aden. e cura, em estrutura</t>
  </si>
  <si>
    <t>CP009</t>
  </si>
  <si>
    <t>Base em concreto estrutural Fck=20Mpa para o grupo gerador</t>
  </si>
  <si>
    <t>Tanque de PEAD, para reservação do combustível</t>
  </si>
  <si>
    <t>2.19</t>
  </si>
  <si>
    <t>CTM0262</t>
  </si>
  <si>
    <t>3.33</t>
  </si>
  <si>
    <t>3.34</t>
  </si>
  <si>
    <t>3.35</t>
  </si>
  <si>
    <t>Chapisco arg. traço 1:3 esp. 5mm, inclusive fundo da laje premoldada</t>
  </si>
  <si>
    <t>Reboco esp. 25mm, inclusive fundo da laje premoldada</t>
  </si>
  <si>
    <t>Pintura a cal - 3 demãos, em reboco</t>
  </si>
  <si>
    <t>CP051</t>
  </si>
  <si>
    <t>CP052</t>
  </si>
  <si>
    <t>Montagem do grupo gerador e tanque de combustível, inclusive ligação do gerador ao flutuante e do gerador à casa de química</t>
  </si>
  <si>
    <t>UNIDADE DO SISTEMA: CASA DE QUÍMICA</t>
  </si>
  <si>
    <t>UNIDADE DO SISTEMA: CONSTRUÇÃO DO ABRIGO PARA COMANDO DA BOMBA COM GRUPO GERADOR</t>
  </si>
  <si>
    <t>Reaterro de valas, poços, cavas de fundação com solo proveniente das esvações, inc. lanç., espal., compac. manual</t>
  </si>
  <si>
    <t>Transporte de tubos de PVC DN 150mm</t>
  </si>
  <si>
    <t>4.9</t>
  </si>
  <si>
    <t>4.15</t>
  </si>
  <si>
    <t>5.2</t>
  </si>
  <si>
    <t>6.7</t>
  </si>
  <si>
    <t>6.8</t>
  </si>
  <si>
    <t>9.18</t>
  </si>
  <si>
    <t>9.19</t>
  </si>
  <si>
    <t>11.9</t>
  </si>
  <si>
    <t>11.20</t>
  </si>
  <si>
    <t>11.21</t>
  </si>
  <si>
    <t>11.22</t>
  </si>
  <si>
    <t>11.23</t>
  </si>
  <si>
    <t>Assentamento de tubo PVC EB-644 para rede coletora esgoto JE DN 150 mm</t>
  </si>
  <si>
    <t>CP062</t>
  </si>
  <si>
    <t>Caixa completa para hidrômetro para embutir em parede ou  mureta, em polipropileno, conforme padrão EMBASA (fornecimento e instalação)</t>
  </si>
  <si>
    <t>CP063</t>
  </si>
  <si>
    <t>3.36</t>
  </si>
  <si>
    <t>5.14</t>
  </si>
  <si>
    <t>73823/002</t>
  </si>
  <si>
    <t>Portão metálico para entrada de pedestre</t>
  </si>
  <si>
    <t>73823/001</t>
  </si>
  <si>
    <t>Portão metálico para entrada de veículo</t>
  </si>
  <si>
    <t>UNIDADE DO SISTEMA: SERVIÇOS INICIAIS E COMPLEMENTARES</t>
  </si>
  <si>
    <t>5.15</t>
  </si>
  <si>
    <t>CTS0029</t>
  </si>
  <si>
    <t>Montagem e fornecimento de peças e tubos da Estação de tratamento com dupla filtragem</t>
  </si>
  <si>
    <t>CTM0343</t>
  </si>
  <si>
    <t>Camara de carga em fibra de vidro, medindo DN 0,80 m e altura total de 6,0 m, com caixa repartidora e dispositivo de indicaçãode lavagem (piezometro)</t>
  </si>
  <si>
    <t>73987/001</t>
  </si>
  <si>
    <t>Alvenaria de tijolo cerâmico esp. 19cm</t>
  </si>
  <si>
    <t>73991/001</t>
  </si>
  <si>
    <t>Piso cimentado com aditivo impermeabilizante</t>
  </si>
  <si>
    <t>Chapisco arg. traço 1:4 esp. 5mm</t>
  </si>
  <si>
    <t>9.20</t>
  </si>
  <si>
    <t>BASE</t>
  </si>
  <si>
    <t>Sinapi</t>
  </si>
  <si>
    <t>Composição</t>
  </si>
  <si>
    <t>Cotação</t>
  </si>
  <si>
    <t>Transporte e montagem da captação flutuante, incluindo peças, conexões, válvulas, aparelhos e acessórios de ferro</t>
  </si>
  <si>
    <t>Instalação de cabo elétrico para ligação das bombas entre o flutuante e o quadro de comando localizado no abrigo para comando da bomba</t>
  </si>
  <si>
    <t>CP093</t>
  </si>
  <si>
    <t>Cabo de cobre isolamento anti-chama 450/750V 3 x 16mm²</t>
  </si>
  <si>
    <t>Sistema de automação</t>
  </si>
  <si>
    <t>73972/001</t>
  </si>
  <si>
    <t>Concreto fck= 25 Mpa, sem lançamento</t>
  </si>
  <si>
    <t>74157/001</t>
  </si>
  <si>
    <t>Lançamento e adensamento do concreto, em fundações</t>
  </si>
  <si>
    <t>12.12</t>
  </si>
  <si>
    <t>12.13</t>
  </si>
  <si>
    <t>12.14</t>
  </si>
  <si>
    <t>1.24</t>
  </si>
  <si>
    <t>m²</t>
  </si>
  <si>
    <t>un</t>
  </si>
  <si>
    <t>m³</t>
  </si>
  <si>
    <t>m</t>
  </si>
  <si>
    <t>kg</t>
  </si>
  <si>
    <t>pt</t>
  </si>
  <si>
    <t>m³xkm</t>
  </si>
  <si>
    <t>h</t>
  </si>
  <si>
    <t>km</t>
  </si>
  <si>
    <t>SERVIÇOS - 27,49%</t>
  </si>
  <si>
    <t>SINAPI - AGO/2012</t>
  </si>
  <si>
    <t>SERV - 27,49% / MAT - 18%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</si>
</sst>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&quot;R$ &quot;#,##0_);\(&quot;R$ &quot;#,##0\)"/>
    <numFmt numFmtId="165" formatCode="_(&quot;R$ &quot;* #,##0_);_(&quot;R$ &quot;* \(#,##0\);_(&quot;R$ &quot;* &quot;-&quot;_);_(@_)"/>
    <numFmt numFmtId="166" formatCode="_(* #,##0.00_);_(* \(#,##0.00\);_(* &quot;-&quot;??_);_(@_)"/>
    <numFmt numFmtId="167" formatCode="_(* #,##0.00000_);_(* \(#,##0.00000\);_(* &quot;-&quot;??_);_(@_)"/>
  </numFmts>
  <fonts count="28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0"/>
      <color indexed="24"/>
      <name val="Arial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4" borderId="0" applyNumberFormat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65" fontId="5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6" fillId="7" borderId="1" applyNumberFormat="0" applyAlignment="0" applyProtection="0"/>
    <xf numFmtId="0" fontId="17" fillId="3" borderId="0" applyNumberFormat="0" applyBorder="0" applyAlignment="0" applyProtection="0"/>
    <xf numFmtId="0" fontId="18" fillId="22" borderId="0" applyNumberFormat="0" applyBorder="0" applyAlignment="0" applyProtection="0"/>
    <xf numFmtId="0" fontId="8" fillId="0" borderId="0"/>
    <xf numFmtId="0" fontId="7" fillId="0" borderId="0"/>
    <xf numFmtId="0" fontId="1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3" fillId="23" borderId="4" applyNumberFormat="0" applyFont="0" applyAlignment="0" applyProtection="0"/>
    <xf numFmtId="0" fontId="19" fillId="16" borderId="5" applyNumberFormat="0" applyAlignment="0" applyProtection="0"/>
    <xf numFmtId="166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5" fillId="0" borderId="9" applyNumberFormat="0" applyFill="0" applyAlignment="0" applyProtection="0"/>
  </cellStyleXfs>
  <cellXfs count="44">
    <xf numFmtId="0" fontId="0" fillId="0" borderId="0" xfId="0"/>
    <xf numFmtId="4" fontId="6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6" fontId="6" fillId="0" borderId="0" xfId="0" applyNumberFormat="1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166" fontId="10" fillId="0" borderId="11" xfId="46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11" xfId="46" applyNumberFormat="1" applyFont="1" applyFill="1" applyBorder="1" applyAlignment="1">
      <alignment horizontal="center" vertical="center" wrapText="1"/>
    </xf>
    <xf numFmtId="4" fontId="3" fillId="0" borderId="11" xfId="45" applyNumberFormat="1" applyFont="1" applyFill="1" applyBorder="1" applyAlignment="1">
      <alignment horizontal="center" vertical="center" wrapText="1"/>
    </xf>
    <xf numFmtId="4" fontId="3" fillId="0" borderId="11" xfId="0" quotePrefix="1" applyNumberFormat="1" applyFont="1" applyFill="1" applyBorder="1" applyAlignment="1">
      <alignment horizontal="center" vertical="center" wrapText="1"/>
    </xf>
    <xf numFmtId="4" fontId="3" fillId="0" borderId="11" xfId="44" applyNumberFormat="1" applyFont="1" applyFill="1" applyBorder="1" applyAlignment="1">
      <alignment horizontal="center" vertical="center" wrapText="1"/>
    </xf>
    <xf numFmtId="4" fontId="26" fillId="0" borderId="11" xfId="45" applyNumberFormat="1" applyFont="1" applyFill="1" applyBorder="1" applyAlignment="1">
      <alignment horizontal="center" vertical="center" wrapText="1"/>
    </xf>
    <xf numFmtId="4" fontId="26" fillId="0" borderId="11" xfId="44" applyNumberFormat="1" applyFont="1" applyFill="1" applyBorder="1" applyAlignment="1">
      <alignment horizontal="center" vertical="center" wrapText="1"/>
    </xf>
    <xf numFmtId="4" fontId="26" fillId="0" borderId="11" xfId="0" applyNumberFormat="1" applyFont="1" applyFill="1" applyBorder="1" applyAlignment="1">
      <alignment horizontal="center" vertical="center" wrapText="1"/>
    </xf>
    <xf numFmtId="4" fontId="26" fillId="0" borderId="11" xfId="5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1" xfId="44" quotePrefix="1" applyNumberFormat="1" applyFont="1" applyFill="1" applyBorder="1" applyAlignment="1">
      <alignment horizontal="center" vertical="center" wrapText="1"/>
    </xf>
    <xf numFmtId="4" fontId="3" fillId="0" borderId="11" xfId="45" quotePrefix="1" applyNumberFormat="1" applyFont="1" applyFill="1" applyBorder="1" applyAlignment="1">
      <alignment horizontal="center" vertical="center" wrapText="1"/>
    </xf>
    <xf numFmtId="4" fontId="3" fillId="0" borderId="11" xfId="4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1" xfId="40" applyFont="1" applyFill="1" applyBorder="1" applyAlignment="1">
      <alignment horizontal="left" vertical="center" wrapText="1"/>
    </xf>
    <xf numFmtId="0" fontId="3" fillId="0" borderId="11" xfId="39" applyFont="1" applyFill="1" applyBorder="1" applyAlignment="1">
      <alignment horizontal="left" vertical="center" wrapText="1"/>
    </xf>
    <xf numFmtId="0" fontId="26" fillId="0" borderId="11" xfId="40" applyFont="1" applyFill="1" applyBorder="1" applyAlignment="1">
      <alignment horizontal="left" vertical="center" wrapText="1"/>
    </xf>
    <xf numFmtId="0" fontId="3" fillId="0" borderId="11" xfId="41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0" fontId="26" fillId="0" borderId="11" xfId="41" applyFont="1" applyFill="1" applyBorder="1" applyAlignment="1">
      <alignment horizontal="left" vertical="center" wrapText="1"/>
    </xf>
    <xf numFmtId="4" fontId="3" fillId="0" borderId="11" xfId="41" applyNumberFormat="1" applyFont="1" applyFill="1" applyBorder="1" applyAlignment="1">
      <alignment horizontal="center" vertical="center" wrapText="1"/>
    </xf>
    <xf numFmtId="49" fontId="26" fillId="0" borderId="11" xfId="36" applyNumberFormat="1" applyFont="1" applyFill="1" applyBorder="1" applyAlignment="1">
      <alignment horizontal="left" vertical="center" wrapText="1"/>
    </xf>
    <xf numFmtId="4" fontId="26" fillId="0" borderId="11" xfId="0" quotePrefix="1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27" fillId="0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 wrapText="1"/>
    </xf>
    <xf numFmtId="4" fontId="10" fillId="0" borderId="11" xfId="45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center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</cellXfs>
  <cellStyles count="59">
    <cellStyle name="20% - Ênfase1 2" xfId="1"/>
    <cellStyle name="20% - Ênfase2 2" xfId="2"/>
    <cellStyle name="20% - Ênfase3 2" xfId="3"/>
    <cellStyle name="20% - Ênfase4 2" xfId="4"/>
    <cellStyle name="20% - Ênfase5 2" xfId="5"/>
    <cellStyle name="20% - Ênfase6 2" xfId="6"/>
    <cellStyle name="40% - Ênfase1 2" xfId="7"/>
    <cellStyle name="40% - Ênfase2 2" xfId="8"/>
    <cellStyle name="40% - Ênfase3 2" xfId="9"/>
    <cellStyle name="40% - Ênfase4 2" xfId="10"/>
    <cellStyle name="40% - Ênfase5 2" xfId="11"/>
    <cellStyle name="40% - Ênfase6 2" xfId="12"/>
    <cellStyle name="60% - Ênfase1 2" xfId="13"/>
    <cellStyle name="60% - Ênfase2 2" xfId="14"/>
    <cellStyle name="60% - Ênfase3 2" xfId="15"/>
    <cellStyle name="60% - Ênfase4 2" xfId="16"/>
    <cellStyle name="60% - Ênfase5 2" xfId="17"/>
    <cellStyle name="60% - Ênfase6 2" xfId="18"/>
    <cellStyle name="Bom 2" xfId="19"/>
    <cellStyle name="Cálculo 2" xfId="20"/>
    <cellStyle name="Célula de Verificação 2" xfId="21"/>
    <cellStyle name="Célula Vinculada 2" xfId="22"/>
    <cellStyle name="Comma 2" xfId="23"/>
    <cellStyle name="Comma 2 2" xfId="24"/>
    <cellStyle name="Ênfase1 2" xfId="25"/>
    <cellStyle name="Ênfase2 2" xfId="26"/>
    <cellStyle name="Ênfase3 2" xfId="27"/>
    <cellStyle name="Ênfase4 2" xfId="28"/>
    <cellStyle name="Ênfase5 2" xfId="29"/>
    <cellStyle name="Ênfase6 2" xfId="30"/>
    <cellStyle name="Entrada 2" xfId="31"/>
    <cellStyle name="Incorreto 2" xfId="32"/>
    <cellStyle name="Neutra 2" xfId="33"/>
    <cellStyle name="Normal" xfId="0" builtinId="0"/>
    <cellStyle name="Normal 2 2" xfId="34"/>
    <cellStyle name="Normal 3" xfId="35"/>
    <cellStyle name="Normal 3 2" xfId="36"/>
    <cellStyle name="Normal 3_PREÇOS SINAPI_ok_271109" xfId="37"/>
    <cellStyle name="Normal 5" xfId="38"/>
    <cellStyle name="Normal_PREÇOS SINAPI_ok_241109" xfId="39"/>
    <cellStyle name="Normal_PREÇOS SINAPI_ok_271109" xfId="40"/>
    <cellStyle name="Normal_PREÇOS SINAPI_ok_271109 2" xfId="41"/>
    <cellStyle name="Nota 2" xfId="42"/>
    <cellStyle name="Saída 2" xfId="43"/>
    <cellStyle name="Separador de milhares" xfId="44" builtinId="3"/>
    <cellStyle name="Separador de milhares 2 2" xfId="45"/>
    <cellStyle name="Separador de milhares 2 2 2" xfId="46"/>
    <cellStyle name="Separador de milhares 2 2_PREÇOS SINAPI_ok_271109" xfId="47"/>
    <cellStyle name="Separador de milhares 4" xfId="48"/>
    <cellStyle name="Separador de milhares 4 2" xfId="49"/>
    <cellStyle name="Separador de milhares_PREÇOS SINAPI_ok_271109" xfId="50"/>
    <cellStyle name="Texto de Aviso 2" xfId="51"/>
    <cellStyle name="Texto Explicativo 2" xfId="52"/>
    <cellStyle name="Título 1 2" xfId="53"/>
    <cellStyle name="Título 2 2" xfId="54"/>
    <cellStyle name="Título 3 2" xfId="55"/>
    <cellStyle name="Título 4 2" xfId="56"/>
    <cellStyle name="Título 5" xfId="57"/>
    <cellStyle name="Total 2" xfId="5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940650</xdr:colOff>
      <xdr:row>0</xdr:row>
      <xdr:rowOff>864000</xdr:rowOff>
    </xdr:to>
    <xdr:pic>
      <xdr:nvPicPr>
        <xdr:cNvPr id="3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980000" cy="86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683475</xdr:colOff>
      <xdr:row>0</xdr:row>
      <xdr:rowOff>864000</xdr:rowOff>
    </xdr:to>
    <xdr:pic>
      <xdr:nvPicPr>
        <xdr:cNvPr id="2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980000" cy="86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1378050</xdr:colOff>
      <xdr:row>0</xdr:row>
      <xdr:rowOff>1008000</xdr:rowOff>
    </xdr:to>
    <xdr:pic>
      <xdr:nvPicPr>
        <xdr:cNvPr id="2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360000" cy="10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BAHIA\6&#170;%20S.R\ABAR&#201;\DIAGN&#211;STICOS_REV1\or&#231;amentos%20e%20especifica&#231;&#245;es\casa%20de%20quimica-banheir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Assun&#231;&#227;o%20do%20Piau&#237;\Funasa\AguaEscola\Or&#231;amento_AGUAESCOLA_ASSUN&#199;&#195;ODOPIAUI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Incra\Pt-2008\PROJETO_SAA_INCRA_JF\MARCOS%20DAVI\INCRA\Batalha\Congo\SAA-2008-BATALHA_LOC.%20CONGO_INCRA-M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ernambuco\OR&#199;AMENTOS_REV1\CABROBO\Documents%20and%20Settings\Baptista\Meus%20documentos\Planacon\INCRA\Incra%20Po&#231;os\Or&#231;amentos\Or&#231;amentos%20corrigidos\01-SAA-2007-INCRA-Curvinha_Og_F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iracuruca\Pt-2007\Pra&#231;a%20245820-97\Projeto_245820-97\Rev2\Turismo%20no%20Brasil%202007_Piracuruca_Or&#231;amento_AC_Rev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ernambuco\OR&#199;AMENTOS_REV1\CABROBO\Or&#231;amento_SAA_CABROB&#211;_R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Orçamento "/>
      <sheetName val="Composições"/>
      <sheetName val="Cronograma "/>
      <sheetName val="Insumos"/>
    </sheetNames>
    <sheetDataSet>
      <sheetData sheetId="0"/>
      <sheetData sheetId="1"/>
      <sheetData sheetId="2"/>
      <sheetData sheetId="3"/>
      <sheetData sheetId="4">
        <row r="46">
          <cell r="E46">
            <v>3.95</v>
          </cell>
        </row>
        <row r="53">
          <cell r="E53">
            <v>0.89</v>
          </cell>
        </row>
        <row r="55">
          <cell r="E55">
            <v>3.2</v>
          </cell>
        </row>
        <row r="64">
          <cell r="E64">
            <v>0.44</v>
          </cell>
        </row>
        <row r="67">
          <cell r="E67">
            <v>6.5</v>
          </cell>
        </row>
        <row r="72">
          <cell r="E72">
            <v>0.62</v>
          </cell>
        </row>
        <row r="75">
          <cell r="E75">
            <v>4.3499999999999996</v>
          </cell>
        </row>
        <row r="76">
          <cell r="E76">
            <v>0.83</v>
          </cell>
        </row>
        <row r="77">
          <cell r="E77">
            <v>55</v>
          </cell>
        </row>
        <row r="80">
          <cell r="E80">
            <v>30</v>
          </cell>
        </row>
        <row r="86">
          <cell r="E86">
            <v>2.2999999999999998</v>
          </cell>
        </row>
        <row r="93">
          <cell r="E93">
            <v>50</v>
          </cell>
        </row>
        <row r="94">
          <cell r="E94">
            <v>36.299999999999997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OrçamentoCaldeiraozinho"/>
      <sheetName val="ReformaBanhCaldeirao"/>
      <sheetName val="InstalaçoesRefBanhCaldeirao"/>
      <sheetName val="OrçamentoBaixaVerde"/>
      <sheetName val="ReformaBanhBaixaVerde"/>
      <sheetName val="InstalaçoesRefBanhBaixaVerde"/>
      <sheetName val="OrçamentoLajeiro branco"/>
      <sheetName val="ReformaBanhLajeiroBranco"/>
      <sheetName val="InstalaçoesRefBanhLajeiroBranco"/>
      <sheetName val="OrçamentoCacimbaPedra"/>
      <sheetName val="ReformaBanhCacimbaPedra"/>
      <sheetName val="InstalaçoesRefBanhCacimbaPedra"/>
      <sheetName val="CBomba2,25"/>
      <sheetName val="Composições"/>
      <sheetName val="Cronograma"/>
      <sheetName val="MemCálculo"/>
      <sheetName val="Insumos"/>
      <sheetName val="Equipamentos(nãoimprimir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34">
          <cell r="E34">
            <v>0.04</v>
          </cell>
        </row>
        <row r="35">
          <cell r="E35">
            <v>0.35</v>
          </cell>
        </row>
        <row r="39">
          <cell r="E39">
            <v>1.5</v>
          </cell>
        </row>
      </sheetData>
      <sheetData sheetId="18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ro.fis.financeiro"/>
      <sheetName val="ResumoGeral"/>
      <sheetName val="SAA_Congo_Batalha_ Pi"/>
      <sheetName val="Conexões"/>
      <sheetName val="Ligação"/>
      <sheetName val="CBomba9,31"/>
      <sheetName val="Composições"/>
      <sheetName val="MemCálculo"/>
      <sheetName val="AD._Congo"/>
      <sheetName val="Estudo dos Nós"/>
      <sheetName val="SECC.Veredas"/>
      <sheetName val="CBomba5,29"/>
      <sheetName val="Insumos"/>
      <sheetName val="Insumos (2)"/>
      <sheetName val="Equipamentos(nãoimprimir)"/>
      <sheetName val="DESCONSIDERAR_Seccion"/>
      <sheetName val="DESCONSIDERAR_Adutor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29">
          <cell r="E229">
            <v>1.26</v>
          </cell>
        </row>
      </sheetData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 Sistema 1"/>
      <sheetName val="CBomba9,31"/>
      <sheetName val="Conexões"/>
      <sheetName val="Ligação"/>
      <sheetName val="Composições"/>
      <sheetName val="MemCálculo"/>
      <sheetName val="Adutora"/>
      <sheetName val="Estudo dos Nós"/>
      <sheetName val="Seccion Sistema 1"/>
      <sheetName val="Cronog"/>
      <sheetName val="Insumos"/>
      <sheetName val="Insumos (2)"/>
      <sheetName val="Equipamentos(nãoimprimir)"/>
      <sheetName val="Plan3"/>
      <sheetName val="ResumoDiâmetros"/>
      <sheetName val="CBomba5,29(Não imp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/>
      <sheetData sheetId="10" refreshError="1"/>
      <sheetData sheetId="11">
        <row r="270">
          <cell r="E270">
            <v>180</v>
          </cell>
        </row>
        <row r="271">
          <cell r="E271">
            <v>4.1900000000000004</v>
          </cell>
        </row>
        <row r="272">
          <cell r="E272">
            <v>1.65</v>
          </cell>
        </row>
        <row r="274">
          <cell r="E274">
            <v>48.16</v>
          </cell>
        </row>
      </sheetData>
      <sheetData sheetId="12" refreshError="1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D5">
            <v>0.25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Resumo"/>
      <sheetName val="Urbanização"/>
      <sheetName val="Banheiros"/>
      <sheetName val="Portal"/>
      <sheetName val="Irrigação"/>
      <sheetName val="Instalações"/>
      <sheetName val="Composições"/>
      <sheetName val="QCI"/>
      <sheetName val="Desembolso"/>
      <sheetName val="Físico-Financeiro"/>
      <sheetName val="Res.Mem"/>
      <sheetName val="Mem_Urbanização"/>
      <sheetName val="Mem_Banheiros"/>
      <sheetName val="Mem_Portal"/>
      <sheetName val="Fossa-sumidouro"/>
      <sheetName val="Equipamentos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66">
          <cell r="E166">
            <v>19</v>
          </cell>
        </row>
        <row r="181">
          <cell r="E181">
            <v>2</v>
          </cell>
        </row>
        <row r="183">
          <cell r="E183">
            <v>1.23</v>
          </cell>
        </row>
        <row r="184">
          <cell r="E184">
            <v>5.55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PL.SERVIÇOS"/>
      <sheetName val="PL. MATERIAIS"/>
      <sheetName val="Secc_Pov. P.A_Mang. R.B._B.V."/>
      <sheetName val="Insumos"/>
      <sheetName val="Composições"/>
      <sheetName val="Cronograma"/>
      <sheetName val="MemCálculo"/>
      <sheetName val="Equipamentos(nãoimprimir)"/>
      <sheetName val="Casa Bomba 5,29"/>
      <sheetName val="Ligação"/>
      <sheetName val="Projeto"/>
      <sheetName val="CálculoAdutora_Povoado Manguinh"/>
      <sheetName val="CálculoAdutora_Tapera"/>
      <sheetName val="CálculoAdutora_Poço Angico"/>
      <sheetName val="CálculoAdutora_Riacho dos Bois"/>
      <sheetName val="CálculoAduto_Barro Vermelh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F9">
            <v>0.8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/>
  <dimension ref="A1:H282"/>
  <sheetViews>
    <sheetView tabSelected="1" zoomScaleSheetLayoutView="55" workbookViewId="0"/>
  </sheetViews>
  <sheetFormatPr defaultRowHeight="12.75"/>
  <cols>
    <col min="1" max="1" width="5.5703125" style="2" bestFit="1" customWidth="1"/>
    <col min="2" max="2" width="9.5703125" style="2" bestFit="1" customWidth="1"/>
    <col min="3" max="3" width="11.28515625" style="2" bestFit="1" customWidth="1"/>
    <col min="4" max="4" width="101.85546875" style="2" customWidth="1"/>
    <col min="5" max="5" width="9.140625" style="2" bestFit="1" customWidth="1"/>
    <col min="6" max="6" width="13.140625" style="2" bestFit="1" customWidth="1"/>
    <col min="7" max="7" width="14.140625" style="2" bestFit="1" customWidth="1"/>
    <col min="8" max="8" width="12.85546875" style="2" customWidth="1"/>
    <col min="9" max="16384" width="9.140625" style="2"/>
  </cols>
  <sheetData>
    <row r="1" spans="1:8" ht="85.5" customHeight="1"/>
    <row r="2" spans="1:8" ht="15.75">
      <c r="A2" s="40" t="s">
        <v>189</v>
      </c>
      <c r="B2" s="40"/>
      <c r="C2" s="40"/>
      <c r="D2" s="40"/>
      <c r="E2" s="40"/>
      <c r="F2" s="40"/>
      <c r="G2" s="40"/>
      <c r="H2" s="40"/>
    </row>
    <row r="3" spans="1:8" ht="15.75">
      <c r="A3" s="35"/>
      <c r="B3" s="35"/>
      <c r="C3" s="35"/>
      <c r="D3" s="35"/>
      <c r="E3" s="35"/>
      <c r="F3" s="35"/>
      <c r="G3" s="36"/>
      <c r="H3" s="5"/>
    </row>
    <row r="4" spans="1:8" ht="15.75">
      <c r="A4" s="40" t="s">
        <v>197</v>
      </c>
      <c r="B4" s="40"/>
      <c r="C4" s="40"/>
      <c r="D4" s="40"/>
      <c r="E4" s="40"/>
      <c r="F4" s="40"/>
      <c r="G4" s="40" t="s">
        <v>47</v>
      </c>
      <c r="H4" s="40"/>
    </row>
    <row r="5" spans="1:8" ht="15.75">
      <c r="A5" s="40"/>
      <c r="B5" s="40"/>
      <c r="C5" s="40"/>
      <c r="D5" s="40"/>
      <c r="E5" s="40"/>
      <c r="F5" s="40"/>
      <c r="G5" s="41" t="s">
        <v>563</v>
      </c>
      <c r="H5" s="41"/>
    </row>
    <row r="6" spans="1:8" ht="15.75">
      <c r="A6" s="40"/>
      <c r="B6" s="40"/>
      <c r="C6" s="40"/>
      <c r="D6" s="40"/>
      <c r="E6" s="40"/>
      <c r="F6" s="40"/>
      <c r="G6" s="40" t="s">
        <v>564</v>
      </c>
      <c r="H6" s="40"/>
    </row>
    <row r="8" spans="1:8">
      <c r="A8" s="6" t="s">
        <v>190</v>
      </c>
      <c r="B8" s="6" t="s">
        <v>191</v>
      </c>
      <c r="C8" s="6" t="s">
        <v>537</v>
      </c>
      <c r="D8" s="6" t="s">
        <v>192</v>
      </c>
      <c r="E8" s="6" t="s">
        <v>193</v>
      </c>
      <c r="F8" s="6" t="s">
        <v>194</v>
      </c>
      <c r="G8" s="7" t="s">
        <v>195</v>
      </c>
      <c r="H8" s="7" t="s">
        <v>196</v>
      </c>
    </row>
    <row r="9" spans="1:8">
      <c r="A9" s="37">
        <v>1</v>
      </c>
      <c r="B9" s="37"/>
      <c r="C9" s="37"/>
      <c r="D9" s="38" t="s">
        <v>525</v>
      </c>
      <c r="E9" s="6"/>
      <c r="F9" s="30"/>
      <c r="G9" s="30" t="s">
        <v>198</v>
      </c>
      <c r="H9" s="30">
        <f>SUM(H10:H10)</f>
        <v>2361.48</v>
      </c>
    </row>
    <row r="10" spans="1:8">
      <c r="A10" s="10" t="s">
        <v>42</v>
      </c>
      <c r="B10" s="10" t="s">
        <v>446</v>
      </c>
      <c r="C10" s="10" t="s">
        <v>538</v>
      </c>
      <c r="D10" s="23" t="s">
        <v>48</v>
      </c>
      <c r="E10" s="10" t="s">
        <v>554</v>
      </c>
      <c r="F10" s="20">
        <v>12</v>
      </c>
      <c r="G10" s="19">
        <v>196.79</v>
      </c>
      <c r="H10" s="14">
        <f>ROUND(F10*G10,2)</f>
        <v>2361.48</v>
      </c>
    </row>
    <row r="11" spans="1:8">
      <c r="A11" s="6">
        <v>2</v>
      </c>
      <c r="B11" s="6"/>
      <c r="C11" s="6"/>
      <c r="D11" s="38" t="s">
        <v>89</v>
      </c>
      <c r="E11" s="6"/>
      <c r="F11" s="30"/>
      <c r="G11" s="30" t="s">
        <v>198</v>
      </c>
      <c r="H11" s="30">
        <f>SUM(H12:H16)</f>
        <v>11051.210000000001</v>
      </c>
    </row>
    <row r="12" spans="1:8">
      <c r="A12" s="10" t="s">
        <v>43</v>
      </c>
      <c r="B12" s="10" t="s">
        <v>477</v>
      </c>
      <c r="C12" s="10" t="s">
        <v>539</v>
      </c>
      <c r="D12" s="23" t="s">
        <v>541</v>
      </c>
      <c r="E12" s="10" t="s">
        <v>555</v>
      </c>
      <c r="F12" s="13">
        <v>1</v>
      </c>
      <c r="G12" s="19">
        <v>5388.61</v>
      </c>
      <c r="H12" s="14">
        <f t="shared" ref="H12:H16" si="0">ROUND(F12*G12,2)</f>
        <v>5388.61</v>
      </c>
    </row>
    <row r="13" spans="1:8">
      <c r="A13" s="10" t="s">
        <v>73</v>
      </c>
      <c r="B13" s="10" t="s">
        <v>447</v>
      </c>
      <c r="C13" s="10" t="s">
        <v>539</v>
      </c>
      <c r="D13" s="23" t="s">
        <v>359</v>
      </c>
      <c r="E13" s="10" t="s">
        <v>556</v>
      </c>
      <c r="F13" s="13">
        <v>4.1100000000000003</v>
      </c>
      <c r="G13" s="19">
        <v>663.56</v>
      </c>
      <c r="H13" s="14">
        <f t="shared" si="0"/>
        <v>2727.23</v>
      </c>
    </row>
    <row r="14" spans="1:8">
      <c r="A14" s="10" t="s">
        <v>49</v>
      </c>
      <c r="B14" s="10" t="s">
        <v>448</v>
      </c>
      <c r="C14" s="10" t="s">
        <v>539</v>
      </c>
      <c r="D14" s="23" t="s">
        <v>0</v>
      </c>
      <c r="E14" s="10" t="s">
        <v>557</v>
      </c>
      <c r="F14" s="13">
        <v>40</v>
      </c>
      <c r="G14" s="19">
        <v>44.48</v>
      </c>
      <c r="H14" s="14">
        <f t="shared" si="0"/>
        <v>1779.2</v>
      </c>
    </row>
    <row r="15" spans="1:8" ht="25.5">
      <c r="A15" s="10" t="s">
        <v>21</v>
      </c>
      <c r="B15" s="10" t="s">
        <v>543</v>
      </c>
      <c r="C15" s="10" t="s">
        <v>539</v>
      </c>
      <c r="D15" s="28" t="s">
        <v>542</v>
      </c>
      <c r="E15" s="10" t="s">
        <v>555</v>
      </c>
      <c r="F15" s="17">
        <v>1</v>
      </c>
      <c r="G15" s="11">
        <v>536.49</v>
      </c>
      <c r="H15" s="14">
        <f t="shared" si="0"/>
        <v>536.49</v>
      </c>
    </row>
    <row r="16" spans="1:8">
      <c r="A16" s="10" t="s">
        <v>199</v>
      </c>
      <c r="B16" s="10" t="s">
        <v>449</v>
      </c>
      <c r="C16" s="10" t="s">
        <v>538</v>
      </c>
      <c r="D16" s="24" t="s">
        <v>360</v>
      </c>
      <c r="E16" s="10" t="s">
        <v>555</v>
      </c>
      <c r="F16" s="11">
        <v>2</v>
      </c>
      <c r="G16" s="19">
        <v>309.83999999999997</v>
      </c>
      <c r="H16" s="14">
        <f t="shared" si="0"/>
        <v>619.67999999999995</v>
      </c>
    </row>
    <row r="17" spans="1:8">
      <c r="A17" s="6">
        <v>3</v>
      </c>
      <c r="B17" s="6"/>
      <c r="C17" s="6"/>
      <c r="D17" s="38" t="s">
        <v>500</v>
      </c>
      <c r="E17" s="6"/>
      <c r="F17" s="30"/>
      <c r="G17" s="30" t="s">
        <v>198</v>
      </c>
      <c r="H17" s="30">
        <f>SUM(H18:H53)</f>
        <v>57552.069999999992</v>
      </c>
    </row>
    <row r="18" spans="1:8">
      <c r="A18" s="10" t="s">
        <v>44</v>
      </c>
      <c r="B18" s="10" t="s">
        <v>420</v>
      </c>
      <c r="C18" s="10" t="s">
        <v>538</v>
      </c>
      <c r="D18" s="23" t="s">
        <v>68</v>
      </c>
      <c r="E18" s="10" t="s">
        <v>554</v>
      </c>
      <c r="F18" s="19">
        <v>22.79</v>
      </c>
      <c r="G18" s="19">
        <v>10.17</v>
      </c>
      <c r="H18" s="14">
        <f t="shared" ref="H18:H53" si="1">ROUND(F18*G18,2)</f>
        <v>231.77</v>
      </c>
    </row>
    <row r="19" spans="1:8">
      <c r="A19" s="10" t="s">
        <v>52</v>
      </c>
      <c r="B19" s="10" t="s">
        <v>422</v>
      </c>
      <c r="C19" s="10" t="s">
        <v>538</v>
      </c>
      <c r="D19" s="23" t="s">
        <v>54</v>
      </c>
      <c r="E19" s="10" t="s">
        <v>556</v>
      </c>
      <c r="F19" s="19">
        <v>2.23</v>
      </c>
      <c r="G19" s="19">
        <v>29.02</v>
      </c>
      <c r="H19" s="14">
        <f t="shared" si="1"/>
        <v>64.709999999999994</v>
      </c>
    </row>
    <row r="20" spans="1:8" ht="25.5">
      <c r="A20" s="10" t="s">
        <v>58</v>
      </c>
      <c r="B20" s="10">
        <v>72920</v>
      </c>
      <c r="C20" s="10" t="s">
        <v>538</v>
      </c>
      <c r="D20" s="23" t="s">
        <v>483</v>
      </c>
      <c r="E20" s="10" t="s">
        <v>556</v>
      </c>
      <c r="F20" s="19">
        <v>2.23</v>
      </c>
      <c r="G20" s="19">
        <v>12.55</v>
      </c>
      <c r="H20" s="14">
        <f t="shared" si="1"/>
        <v>27.99</v>
      </c>
    </row>
    <row r="21" spans="1:8">
      <c r="A21" s="10" t="s">
        <v>59</v>
      </c>
      <c r="B21" s="10" t="s">
        <v>481</v>
      </c>
      <c r="C21" s="10" t="s">
        <v>538</v>
      </c>
      <c r="D21" s="23" t="s">
        <v>482</v>
      </c>
      <c r="E21" s="10" t="s">
        <v>556</v>
      </c>
      <c r="F21" s="19">
        <v>1.77</v>
      </c>
      <c r="G21" s="19">
        <v>72.489999999999995</v>
      </c>
      <c r="H21" s="14">
        <f t="shared" si="1"/>
        <v>128.31</v>
      </c>
    </row>
    <row r="22" spans="1:8">
      <c r="A22" s="10" t="s">
        <v>60</v>
      </c>
      <c r="B22" s="10">
        <v>6122</v>
      </c>
      <c r="C22" s="10" t="s">
        <v>538</v>
      </c>
      <c r="D22" s="23" t="s">
        <v>74</v>
      </c>
      <c r="E22" s="10" t="s">
        <v>556</v>
      </c>
      <c r="F22" s="19">
        <v>2.23</v>
      </c>
      <c r="G22" s="19">
        <v>293.61</v>
      </c>
      <c r="H22" s="14">
        <f t="shared" si="1"/>
        <v>654.75</v>
      </c>
    </row>
    <row r="23" spans="1:8">
      <c r="A23" s="10" t="s">
        <v>22</v>
      </c>
      <c r="B23" s="10">
        <v>6110</v>
      </c>
      <c r="C23" s="10" t="s">
        <v>538</v>
      </c>
      <c r="D23" s="23" t="s">
        <v>361</v>
      </c>
      <c r="E23" s="10" t="s">
        <v>556</v>
      </c>
      <c r="F23" s="19">
        <v>0.74</v>
      </c>
      <c r="G23" s="19">
        <v>533.23</v>
      </c>
      <c r="H23" s="14">
        <f t="shared" si="1"/>
        <v>394.59</v>
      </c>
    </row>
    <row r="24" spans="1:8">
      <c r="A24" s="10" t="s">
        <v>23</v>
      </c>
      <c r="B24" s="10" t="s">
        <v>412</v>
      </c>
      <c r="C24" s="10" t="s">
        <v>538</v>
      </c>
      <c r="D24" s="23" t="s">
        <v>362</v>
      </c>
      <c r="E24" s="10" t="s">
        <v>554</v>
      </c>
      <c r="F24" s="19">
        <v>12.96</v>
      </c>
      <c r="G24" s="19">
        <v>55.52</v>
      </c>
      <c r="H24" s="14">
        <f t="shared" si="1"/>
        <v>719.54</v>
      </c>
    </row>
    <row r="25" spans="1:8">
      <c r="A25" s="10" t="s">
        <v>120</v>
      </c>
      <c r="B25" s="10" t="s">
        <v>380</v>
      </c>
      <c r="C25" s="10" t="s">
        <v>538</v>
      </c>
      <c r="D25" s="27" t="s">
        <v>363</v>
      </c>
      <c r="E25" s="10" t="s">
        <v>558</v>
      </c>
      <c r="F25" s="19">
        <v>86.4</v>
      </c>
      <c r="G25" s="19">
        <v>7.59</v>
      </c>
      <c r="H25" s="14">
        <f t="shared" si="1"/>
        <v>655.78</v>
      </c>
    </row>
    <row r="26" spans="1:8">
      <c r="A26" s="10" t="s">
        <v>121</v>
      </c>
      <c r="B26" s="10" t="s">
        <v>485</v>
      </c>
      <c r="C26" s="10" t="s">
        <v>539</v>
      </c>
      <c r="D26" s="27" t="s">
        <v>484</v>
      </c>
      <c r="E26" s="10" t="s">
        <v>556</v>
      </c>
      <c r="F26" s="19">
        <v>1.08</v>
      </c>
      <c r="G26" s="19">
        <v>513.79999999999995</v>
      </c>
      <c r="H26" s="14">
        <f t="shared" si="1"/>
        <v>554.9</v>
      </c>
    </row>
    <row r="27" spans="1:8">
      <c r="A27" s="10" t="s">
        <v>122</v>
      </c>
      <c r="B27" s="10" t="s">
        <v>381</v>
      </c>
      <c r="C27" s="10" t="s">
        <v>538</v>
      </c>
      <c r="D27" s="23" t="s">
        <v>69</v>
      </c>
      <c r="E27" s="10" t="s">
        <v>554</v>
      </c>
      <c r="F27" s="19">
        <v>48.17</v>
      </c>
      <c r="G27" s="19">
        <v>41.05</v>
      </c>
      <c r="H27" s="14">
        <f t="shared" si="1"/>
        <v>1977.38</v>
      </c>
    </row>
    <row r="28" spans="1:8">
      <c r="A28" s="10" t="s">
        <v>136</v>
      </c>
      <c r="B28" s="10">
        <v>9875</v>
      </c>
      <c r="C28" s="10" t="s">
        <v>538</v>
      </c>
      <c r="D28" s="23" t="s">
        <v>364</v>
      </c>
      <c r="E28" s="10" t="s">
        <v>554</v>
      </c>
      <c r="F28" s="19">
        <v>1</v>
      </c>
      <c r="G28" s="19">
        <v>87.46</v>
      </c>
      <c r="H28" s="14">
        <f t="shared" si="1"/>
        <v>87.46</v>
      </c>
    </row>
    <row r="29" spans="1:8">
      <c r="A29" s="10" t="s">
        <v>137</v>
      </c>
      <c r="B29" s="10" t="s">
        <v>382</v>
      </c>
      <c r="C29" s="10" t="s">
        <v>538</v>
      </c>
      <c r="D29" s="23" t="s">
        <v>70</v>
      </c>
      <c r="E29" s="10" t="s">
        <v>554</v>
      </c>
      <c r="F29" s="19">
        <v>33.39</v>
      </c>
      <c r="G29" s="19">
        <v>76.06</v>
      </c>
      <c r="H29" s="14">
        <f t="shared" si="1"/>
        <v>2539.64</v>
      </c>
    </row>
    <row r="30" spans="1:8" ht="25.5">
      <c r="A30" s="10" t="s">
        <v>158</v>
      </c>
      <c r="B30" s="10">
        <v>6047</v>
      </c>
      <c r="C30" s="10" t="s">
        <v>538</v>
      </c>
      <c r="D30" s="23" t="s">
        <v>75</v>
      </c>
      <c r="E30" s="10" t="s">
        <v>556</v>
      </c>
      <c r="F30" s="19">
        <v>1.6</v>
      </c>
      <c r="G30" s="19">
        <v>305.14999999999998</v>
      </c>
      <c r="H30" s="14">
        <f t="shared" si="1"/>
        <v>488.24</v>
      </c>
    </row>
    <row r="31" spans="1:8">
      <c r="A31" s="10" t="s">
        <v>159</v>
      </c>
      <c r="B31" s="10">
        <v>73465</v>
      </c>
      <c r="C31" s="10" t="s">
        <v>538</v>
      </c>
      <c r="D31" s="23" t="s">
        <v>71</v>
      </c>
      <c r="E31" s="10" t="s">
        <v>554</v>
      </c>
      <c r="F31" s="19">
        <v>20</v>
      </c>
      <c r="G31" s="19">
        <v>23.56</v>
      </c>
      <c r="H31" s="14">
        <f t="shared" si="1"/>
        <v>471.2</v>
      </c>
    </row>
    <row r="32" spans="1:8">
      <c r="A32" s="10" t="s">
        <v>205</v>
      </c>
      <c r="B32" s="10" t="s">
        <v>385</v>
      </c>
      <c r="C32" s="10" t="s">
        <v>538</v>
      </c>
      <c r="D32" s="23" t="s">
        <v>93</v>
      </c>
      <c r="E32" s="10" t="s">
        <v>554</v>
      </c>
      <c r="F32" s="19">
        <v>33.39</v>
      </c>
      <c r="G32" s="19">
        <v>72.819999999999993</v>
      </c>
      <c r="H32" s="14">
        <f t="shared" si="1"/>
        <v>2431.46</v>
      </c>
    </row>
    <row r="33" spans="1:8" ht="25.5">
      <c r="A33" s="10" t="s">
        <v>206</v>
      </c>
      <c r="B33" s="10" t="s">
        <v>386</v>
      </c>
      <c r="C33" s="10" t="s">
        <v>539</v>
      </c>
      <c r="D33" s="23" t="s">
        <v>365</v>
      </c>
      <c r="E33" s="10" t="s">
        <v>554</v>
      </c>
      <c r="F33" s="19">
        <v>10.6</v>
      </c>
      <c r="G33" s="19">
        <v>128.68</v>
      </c>
      <c r="H33" s="14">
        <f t="shared" si="1"/>
        <v>1364.01</v>
      </c>
    </row>
    <row r="34" spans="1:8">
      <c r="A34" s="10" t="s">
        <v>207</v>
      </c>
      <c r="B34" s="10" t="s">
        <v>389</v>
      </c>
      <c r="C34" s="10" t="s">
        <v>538</v>
      </c>
      <c r="D34" s="23" t="s">
        <v>493</v>
      </c>
      <c r="E34" s="10" t="s">
        <v>554</v>
      </c>
      <c r="F34" s="19">
        <v>126.94</v>
      </c>
      <c r="G34" s="19">
        <v>4.5</v>
      </c>
      <c r="H34" s="14">
        <f t="shared" si="1"/>
        <v>571.23</v>
      </c>
    </row>
    <row r="35" spans="1:8">
      <c r="A35" s="10" t="s">
        <v>208</v>
      </c>
      <c r="B35" s="10" t="s">
        <v>390</v>
      </c>
      <c r="C35" s="10" t="s">
        <v>539</v>
      </c>
      <c r="D35" s="23" t="s">
        <v>494</v>
      </c>
      <c r="E35" s="10" t="s">
        <v>554</v>
      </c>
      <c r="F35" s="19">
        <v>126.94</v>
      </c>
      <c r="G35" s="19">
        <v>33.340000000000003</v>
      </c>
      <c r="H35" s="14">
        <f t="shared" si="1"/>
        <v>4232.18</v>
      </c>
    </row>
    <row r="36" spans="1:8">
      <c r="A36" s="10" t="s">
        <v>209</v>
      </c>
      <c r="B36" s="10" t="s">
        <v>391</v>
      </c>
      <c r="C36" s="10" t="s">
        <v>538</v>
      </c>
      <c r="D36" s="23" t="s">
        <v>367</v>
      </c>
      <c r="E36" s="10" t="s">
        <v>554</v>
      </c>
      <c r="F36" s="19">
        <v>2.52</v>
      </c>
      <c r="G36" s="19">
        <v>395.86</v>
      </c>
      <c r="H36" s="14">
        <f t="shared" si="1"/>
        <v>997.57</v>
      </c>
    </row>
    <row r="37" spans="1:8">
      <c r="A37" s="10" t="s">
        <v>210</v>
      </c>
      <c r="B37" s="10">
        <v>6067</v>
      </c>
      <c r="C37" s="10" t="s">
        <v>538</v>
      </c>
      <c r="D37" s="25" t="s">
        <v>112</v>
      </c>
      <c r="E37" s="10" t="s">
        <v>554</v>
      </c>
      <c r="F37" s="19">
        <v>5.04</v>
      </c>
      <c r="G37" s="19">
        <v>24.69</v>
      </c>
      <c r="H37" s="14">
        <f t="shared" si="1"/>
        <v>124.44</v>
      </c>
    </row>
    <row r="38" spans="1:8">
      <c r="A38" s="10" t="s">
        <v>211</v>
      </c>
      <c r="B38" s="10">
        <v>73657</v>
      </c>
      <c r="C38" s="10" t="s">
        <v>538</v>
      </c>
      <c r="D38" s="27" t="s">
        <v>495</v>
      </c>
      <c r="E38" s="10" t="s">
        <v>554</v>
      </c>
      <c r="F38" s="19">
        <v>126.94</v>
      </c>
      <c r="G38" s="19">
        <v>7.29</v>
      </c>
      <c r="H38" s="14">
        <f t="shared" si="1"/>
        <v>925.39</v>
      </c>
    </row>
    <row r="39" spans="1:8">
      <c r="A39" s="10" t="s">
        <v>212</v>
      </c>
      <c r="B39" s="10" t="s">
        <v>392</v>
      </c>
      <c r="C39" s="10" t="s">
        <v>539</v>
      </c>
      <c r="D39" s="27" t="s">
        <v>12</v>
      </c>
      <c r="E39" s="10" t="s">
        <v>554</v>
      </c>
      <c r="F39" s="19">
        <v>2</v>
      </c>
      <c r="G39" s="19">
        <v>13.08</v>
      </c>
      <c r="H39" s="14">
        <f t="shared" si="1"/>
        <v>26.16</v>
      </c>
    </row>
    <row r="40" spans="1:8">
      <c r="A40" s="10" t="s">
        <v>213</v>
      </c>
      <c r="B40" s="10" t="s">
        <v>393</v>
      </c>
      <c r="C40" s="10" t="s">
        <v>538</v>
      </c>
      <c r="D40" s="23" t="s">
        <v>99</v>
      </c>
      <c r="E40" s="10" t="s">
        <v>555</v>
      </c>
      <c r="F40" s="19">
        <v>1</v>
      </c>
      <c r="G40" s="19">
        <v>110.01</v>
      </c>
      <c r="H40" s="14">
        <f t="shared" si="1"/>
        <v>110.01</v>
      </c>
    </row>
    <row r="41" spans="1:8">
      <c r="A41" s="10" t="s">
        <v>214</v>
      </c>
      <c r="B41" s="10" t="s">
        <v>394</v>
      </c>
      <c r="C41" s="10" t="s">
        <v>538</v>
      </c>
      <c r="D41" s="23" t="s">
        <v>100</v>
      </c>
      <c r="E41" s="10" t="s">
        <v>555</v>
      </c>
      <c r="F41" s="19">
        <v>1</v>
      </c>
      <c r="G41" s="19">
        <v>93.78</v>
      </c>
      <c r="H41" s="14">
        <f t="shared" si="1"/>
        <v>93.78</v>
      </c>
    </row>
    <row r="42" spans="1:8">
      <c r="A42" s="10" t="s">
        <v>215</v>
      </c>
      <c r="B42" s="10" t="s">
        <v>395</v>
      </c>
      <c r="C42" s="10" t="s">
        <v>538</v>
      </c>
      <c r="D42" s="23" t="s">
        <v>101</v>
      </c>
      <c r="E42" s="10" t="s">
        <v>559</v>
      </c>
      <c r="F42" s="19">
        <v>1</v>
      </c>
      <c r="G42" s="19">
        <v>116.19</v>
      </c>
      <c r="H42" s="14">
        <f t="shared" si="1"/>
        <v>116.19</v>
      </c>
    </row>
    <row r="43" spans="1:8" ht="25.5">
      <c r="A43" s="10" t="s">
        <v>216</v>
      </c>
      <c r="B43" s="10" t="s">
        <v>396</v>
      </c>
      <c r="C43" s="10" t="s">
        <v>538</v>
      </c>
      <c r="D43" s="23" t="s">
        <v>102</v>
      </c>
      <c r="E43" s="10" t="s">
        <v>555</v>
      </c>
      <c r="F43" s="19">
        <v>1</v>
      </c>
      <c r="G43" s="19">
        <v>62.6</v>
      </c>
      <c r="H43" s="14">
        <f t="shared" si="1"/>
        <v>62.6</v>
      </c>
    </row>
    <row r="44" spans="1:8">
      <c r="A44" s="10" t="s">
        <v>217</v>
      </c>
      <c r="B44" s="10" t="s">
        <v>397</v>
      </c>
      <c r="C44" s="10" t="s">
        <v>538</v>
      </c>
      <c r="D44" s="23" t="s">
        <v>103</v>
      </c>
      <c r="E44" s="10" t="s">
        <v>555</v>
      </c>
      <c r="F44" s="19">
        <v>1</v>
      </c>
      <c r="G44" s="19">
        <v>11.75</v>
      </c>
      <c r="H44" s="14">
        <f t="shared" si="1"/>
        <v>11.75</v>
      </c>
    </row>
    <row r="45" spans="1:8">
      <c r="A45" s="10" t="s">
        <v>218</v>
      </c>
      <c r="B45" s="10">
        <v>68069</v>
      </c>
      <c r="C45" s="10" t="s">
        <v>538</v>
      </c>
      <c r="D45" s="23" t="s">
        <v>104</v>
      </c>
      <c r="E45" s="10" t="s">
        <v>555</v>
      </c>
      <c r="F45" s="19">
        <v>4</v>
      </c>
      <c r="G45" s="19">
        <v>43.09</v>
      </c>
      <c r="H45" s="14">
        <f t="shared" si="1"/>
        <v>172.36</v>
      </c>
    </row>
    <row r="46" spans="1:8" ht="25.5">
      <c r="A46" s="10" t="s">
        <v>219</v>
      </c>
      <c r="B46" s="10" t="s">
        <v>398</v>
      </c>
      <c r="C46" s="10" t="s">
        <v>538</v>
      </c>
      <c r="D46" s="23" t="s">
        <v>105</v>
      </c>
      <c r="E46" s="10" t="s">
        <v>555</v>
      </c>
      <c r="F46" s="19">
        <v>1</v>
      </c>
      <c r="G46" s="19">
        <v>139.37</v>
      </c>
      <c r="H46" s="14">
        <f t="shared" si="1"/>
        <v>139.37</v>
      </c>
    </row>
    <row r="47" spans="1:8">
      <c r="A47" s="10" t="s">
        <v>220</v>
      </c>
      <c r="B47" s="10" t="s">
        <v>450</v>
      </c>
      <c r="C47" s="10" t="s">
        <v>539</v>
      </c>
      <c r="D47" s="23" t="s">
        <v>368</v>
      </c>
      <c r="E47" s="10" t="s">
        <v>555</v>
      </c>
      <c r="F47" s="19">
        <v>1</v>
      </c>
      <c r="G47" s="19">
        <v>955.04</v>
      </c>
      <c r="H47" s="14">
        <f t="shared" si="1"/>
        <v>955.04</v>
      </c>
    </row>
    <row r="48" spans="1:8">
      <c r="A48" s="10" t="s">
        <v>221</v>
      </c>
      <c r="B48" s="10">
        <v>9537</v>
      </c>
      <c r="C48" s="10" t="s">
        <v>538</v>
      </c>
      <c r="D48" s="23" t="s">
        <v>83</v>
      </c>
      <c r="E48" s="10" t="s">
        <v>554</v>
      </c>
      <c r="F48" s="19">
        <v>19</v>
      </c>
      <c r="G48" s="19">
        <v>1.33</v>
      </c>
      <c r="H48" s="14">
        <f t="shared" si="1"/>
        <v>25.27</v>
      </c>
    </row>
    <row r="49" spans="1:8">
      <c r="A49" s="10" t="s">
        <v>222</v>
      </c>
      <c r="B49" s="10" t="s">
        <v>451</v>
      </c>
      <c r="C49" s="10" t="s">
        <v>539</v>
      </c>
      <c r="D49" s="23" t="s">
        <v>369</v>
      </c>
      <c r="E49" s="10" t="s">
        <v>555</v>
      </c>
      <c r="F49" s="11">
        <v>1</v>
      </c>
      <c r="G49" s="19">
        <v>424.16</v>
      </c>
      <c r="H49" s="14">
        <f t="shared" si="1"/>
        <v>424.16</v>
      </c>
    </row>
    <row r="50" spans="1:8" ht="25.5">
      <c r="A50" s="10" t="s">
        <v>490</v>
      </c>
      <c r="B50" s="10" t="s">
        <v>496</v>
      </c>
      <c r="C50" s="10" t="s">
        <v>539</v>
      </c>
      <c r="D50" s="23" t="s">
        <v>498</v>
      </c>
      <c r="E50" s="10" t="s">
        <v>555</v>
      </c>
      <c r="F50" s="11">
        <v>1</v>
      </c>
      <c r="G50" s="19">
        <v>1931.37</v>
      </c>
      <c r="H50" s="14">
        <f t="shared" si="1"/>
        <v>1931.37</v>
      </c>
    </row>
    <row r="51" spans="1:8">
      <c r="A51" s="10" t="s">
        <v>491</v>
      </c>
      <c r="B51" s="10" t="s">
        <v>497</v>
      </c>
      <c r="C51" s="10" t="s">
        <v>539</v>
      </c>
      <c r="D51" s="23" t="s">
        <v>486</v>
      </c>
      <c r="E51" s="10" t="s">
        <v>556</v>
      </c>
      <c r="F51" s="11">
        <v>2</v>
      </c>
      <c r="G51" s="19">
        <v>1112.72</v>
      </c>
      <c r="H51" s="14">
        <f t="shared" si="1"/>
        <v>2225.44</v>
      </c>
    </row>
    <row r="52" spans="1:8">
      <c r="A52" s="10" t="s">
        <v>492</v>
      </c>
      <c r="B52" s="10" t="s">
        <v>518</v>
      </c>
      <c r="C52" s="10" t="s">
        <v>539</v>
      </c>
      <c r="D52" s="23" t="s">
        <v>545</v>
      </c>
      <c r="E52" s="10" t="s">
        <v>555</v>
      </c>
      <c r="F52" s="11">
        <v>1</v>
      </c>
      <c r="G52" s="19">
        <v>31284.25</v>
      </c>
      <c r="H52" s="14">
        <f t="shared" si="1"/>
        <v>31284.25</v>
      </c>
    </row>
    <row r="53" spans="1:8">
      <c r="A53" s="10" t="s">
        <v>519</v>
      </c>
      <c r="B53" s="10" t="s">
        <v>447</v>
      </c>
      <c r="C53" s="10" t="s">
        <v>539</v>
      </c>
      <c r="D53" s="23" t="s">
        <v>370</v>
      </c>
      <c r="E53" s="10" t="s">
        <v>556</v>
      </c>
      <c r="F53" s="11">
        <v>0.5</v>
      </c>
      <c r="G53" s="19">
        <v>663.56</v>
      </c>
      <c r="H53" s="14">
        <f t="shared" si="1"/>
        <v>331.78</v>
      </c>
    </row>
    <row r="54" spans="1:8">
      <c r="A54" s="6">
        <v>4</v>
      </c>
      <c r="B54" s="6"/>
      <c r="C54" s="6"/>
      <c r="D54" s="38" t="s">
        <v>108</v>
      </c>
      <c r="E54" s="6"/>
      <c r="F54" s="30"/>
      <c r="G54" s="30" t="s">
        <v>198</v>
      </c>
      <c r="H54" s="30">
        <f>SUM(H55:H68)</f>
        <v>939.58000000000015</v>
      </c>
    </row>
    <row r="55" spans="1:8">
      <c r="A55" s="10" t="s">
        <v>45</v>
      </c>
      <c r="B55" s="10">
        <v>73679</v>
      </c>
      <c r="C55" s="10" t="s">
        <v>538</v>
      </c>
      <c r="D55" s="23" t="s">
        <v>51</v>
      </c>
      <c r="E55" s="10" t="s">
        <v>557</v>
      </c>
      <c r="F55" s="13">
        <v>23.5</v>
      </c>
      <c r="G55" s="19">
        <v>0.6</v>
      </c>
      <c r="H55" s="14">
        <f t="shared" ref="H55:H68" si="2">ROUND(F55*G55,2)</f>
        <v>14.1</v>
      </c>
    </row>
    <row r="56" spans="1:8">
      <c r="A56" s="10" t="s">
        <v>65</v>
      </c>
      <c r="B56" s="10" t="s">
        <v>452</v>
      </c>
      <c r="C56" s="10" t="s">
        <v>539</v>
      </c>
      <c r="D56" s="23" t="s">
        <v>50</v>
      </c>
      <c r="E56" s="10" t="s">
        <v>557</v>
      </c>
      <c r="F56" s="13">
        <v>23.5</v>
      </c>
      <c r="G56" s="19">
        <v>0.65</v>
      </c>
      <c r="H56" s="14">
        <f t="shared" si="2"/>
        <v>15.28</v>
      </c>
    </row>
    <row r="57" spans="1:8">
      <c r="A57" s="10" t="s">
        <v>66</v>
      </c>
      <c r="B57" s="10">
        <v>73599</v>
      </c>
      <c r="C57" s="10" t="s">
        <v>538</v>
      </c>
      <c r="D57" s="23" t="s">
        <v>84</v>
      </c>
      <c r="E57" s="10" t="s">
        <v>556</v>
      </c>
      <c r="F57" s="13">
        <v>16.100000000000001</v>
      </c>
      <c r="G57" s="19">
        <v>8.16</v>
      </c>
      <c r="H57" s="14">
        <f t="shared" si="2"/>
        <v>131.38</v>
      </c>
    </row>
    <row r="58" spans="1:8" ht="25.5">
      <c r="A58" s="10" t="s">
        <v>41</v>
      </c>
      <c r="B58" s="10" t="s">
        <v>410</v>
      </c>
      <c r="C58" s="10" t="s">
        <v>539</v>
      </c>
      <c r="D58" s="23" t="s">
        <v>371</v>
      </c>
      <c r="E58" s="10" t="s">
        <v>556</v>
      </c>
      <c r="F58" s="13">
        <v>0.08</v>
      </c>
      <c r="G58" s="19">
        <v>35.299999999999997</v>
      </c>
      <c r="H58" s="14">
        <f t="shared" si="2"/>
        <v>2.82</v>
      </c>
    </row>
    <row r="59" spans="1:8" ht="25.5">
      <c r="A59" s="10" t="s">
        <v>53</v>
      </c>
      <c r="B59" s="10" t="s">
        <v>411</v>
      </c>
      <c r="C59" s="10" t="s">
        <v>539</v>
      </c>
      <c r="D59" s="23" t="s">
        <v>372</v>
      </c>
      <c r="E59" s="10" t="s">
        <v>556</v>
      </c>
      <c r="F59" s="13">
        <v>0.08</v>
      </c>
      <c r="G59" s="19">
        <v>99.17</v>
      </c>
      <c r="H59" s="14">
        <f t="shared" si="2"/>
        <v>7.93</v>
      </c>
    </row>
    <row r="60" spans="1:8">
      <c r="A60" s="10" t="s">
        <v>82</v>
      </c>
      <c r="B60" s="10" t="s">
        <v>409</v>
      </c>
      <c r="C60" s="10" t="s">
        <v>538</v>
      </c>
      <c r="D60" s="23" t="s">
        <v>373</v>
      </c>
      <c r="E60" s="10" t="s">
        <v>556</v>
      </c>
      <c r="F60" s="13">
        <v>4.2</v>
      </c>
      <c r="G60" s="19">
        <v>1.24</v>
      </c>
      <c r="H60" s="14">
        <f t="shared" si="2"/>
        <v>5.21</v>
      </c>
    </row>
    <row r="61" spans="1:8">
      <c r="A61" s="10" t="s">
        <v>19</v>
      </c>
      <c r="B61" s="10">
        <v>72875</v>
      </c>
      <c r="C61" s="10" t="s">
        <v>538</v>
      </c>
      <c r="D61" s="23" t="s">
        <v>374</v>
      </c>
      <c r="E61" s="10" t="s">
        <v>560</v>
      </c>
      <c r="F61" s="13">
        <v>20.98</v>
      </c>
      <c r="G61" s="19">
        <v>1.19</v>
      </c>
      <c r="H61" s="14">
        <f t="shared" si="2"/>
        <v>24.97</v>
      </c>
    </row>
    <row r="62" spans="1:8">
      <c r="A62" s="10" t="s">
        <v>56</v>
      </c>
      <c r="B62" s="10">
        <v>73733</v>
      </c>
      <c r="C62" s="10" t="s">
        <v>538</v>
      </c>
      <c r="D62" s="23" t="s">
        <v>375</v>
      </c>
      <c r="E62" s="10" t="s">
        <v>554</v>
      </c>
      <c r="F62" s="13">
        <v>15.86</v>
      </c>
      <c r="G62" s="19">
        <v>2.79</v>
      </c>
      <c r="H62" s="14">
        <f t="shared" si="2"/>
        <v>44.25</v>
      </c>
    </row>
    <row r="63" spans="1:8">
      <c r="A63" s="10" t="s">
        <v>503</v>
      </c>
      <c r="B63" s="10">
        <v>73615</v>
      </c>
      <c r="C63" s="10" t="s">
        <v>538</v>
      </c>
      <c r="D63" s="24" t="s">
        <v>86</v>
      </c>
      <c r="E63" s="10" t="s">
        <v>556</v>
      </c>
      <c r="F63" s="13">
        <v>4.09</v>
      </c>
      <c r="G63" s="19">
        <v>89.32</v>
      </c>
      <c r="H63" s="14">
        <f t="shared" si="2"/>
        <v>365.32</v>
      </c>
    </row>
    <row r="64" spans="1:8" ht="25.5">
      <c r="A64" s="10" t="s">
        <v>20</v>
      </c>
      <c r="B64" s="10">
        <v>72920</v>
      </c>
      <c r="C64" s="10" t="s">
        <v>538</v>
      </c>
      <c r="D64" s="23" t="s">
        <v>483</v>
      </c>
      <c r="E64" s="10" t="s">
        <v>556</v>
      </c>
      <c r="F64" s="13">
        <v>12.06</v>
      </c>
      <c r="G64" s="19">
        <v>12.55</v>
      </c>
      <c r="H64" s="14">
        <f t="shared" si="2"/>
        <v>151.35</v>
      </c>
    </row>
    <row r="65" spans="1:8">
      <c r="A65" s="10" t="s">
        <v>24</v>
      </c>
      <c r="B65" s="10" t="s">
        <v>440</v>
      </c>
      <c r="C65" s="10" t="s">
        <v>539</v>
      </c>
      <c r="D65" s="24" t="s">
        <v>3</v>
      </c>
      <c r="E65" s="10" t="s">
        <v>557</v>
      </c>
      <c r="F65" s="13">
        <v>23.5</v>
      </c>
      <c r="G65" s="19">
        <v>0.19</v>
      </c>
      <c r="H65" s="14">
        <f t="shared" si="2"/>
        <v>4.47</v>
      </c>
    </row>
    <row r="66" spans="1:8">
      <c r="A66" s="10" t="s">
        <v>157</v>
      </c>
      <c r="B66" s="10" t="s">
        <v>475</v>
      </c>
      <c r="C66" s="10" t="s">
        <v>538</v>
      </c>
      <c r="D66" s="24" t="s">
        <v>150</v>
      </c>
      <c r="E66" s="10" t="s">
        <v>557</v>
      </c>
      <c r="F66" s="13">
        <v>23.5</v>
      </c>
      <c r="G66" s="19">
        <v>1.45</v>
      </c>
      <c r="H66" s="14">
        <f t="shared" si="2"/>
        <v>34.08</v>
      </c>
    </row>
    <row r="67" spans="1:8">
      <c r="A67" s="10" t="s">
        <v>223</v>
      </c>
      <c r="B67" s="10">
        <v>73678</v>
      </c>
      <c r="C67" s="10" t="s">
        <v>538</v>
      </c>
      <c r="D67" s="23" t="s">
        <v>55</v>
      </c>
      <c r="E67" s="10" t="s">
        <v>557</v>
      </c>
      <c r="F67" s="13">
        <v>23.5</v>
      </c>
      <c r="G67" s="19">
        <v>1.71</v>
      </c>
      <c r="H67" s="14">
        <f t="shared" si="2"/>
        <v>40.19</v>
      </c>
    </row>
    <row r="68" spans="1:8">
      <c r="A68" s="10" t="s">
        <v>504</v>
      </c>
      <c r="B68" s="10" t="s">
        <v>444</v>
      </c>
      <c r="C68" s="10" t="s">
        <v>539</v>
      </c>
      <c r="D68" s="24" t="s">
        <v>167</v>
      </c>
      <c r="E68" s="10" t="s">
        <v>557</v>
      </c>
      <c r="F68" s="13">
        <v>23.5</v>
      </c>
      <c r="G68" s="19">
        <v>4.18</v>
      </c>
      <c r="H68" s="14">
        <f t="shared" si="2"/>
        <v>98.23</v>
      </c>
    </row>
    <row r="69" spans="1:8">
      <c r="A69" s="6">
        <v>5</v>
      </c>
      <c r="B69" s="6"/>
      <c r="C69" s="6"/>
      <c r="D69" s="38" t="s">
        <v>110</v>
      </c>
      <c r="E69" s="6"/>
      <c r="F69" s="30"/>
      <c r="G69" s="30" t="s">
        <v>198</v>
      </c>
      <c r="H69" s="30">
        <f>SUM(H70:H84)</f>
        <v>50057.740000000005</v>
      </c>
    </row>
    <row r="70" spans="1:8">
      <c r="A70" s="10" t="s">
        <v>156</v>
      </c>
      <c r="B70" s="10" t="s">
        <v>445</v>
      </c>
      <c r="C70" s="10" t="s">
        <v>538</v>
      </c>
      <c r="D70" s="23" t="s">
        <v>358</v>
      </c>
      <c r="E70" s="10" t="s">
        <v>554</v>
      </c>
      <c r="F70" s="13">
        <v>961</v>
      </c>
      <c r="G70" s="19">
        <v>0.56000000000000005</v>
      </c>
      <c r="H70" s="14">
        <f t="shared" ref="H70:H84" si="3">ROUND(F70*G70,2)</f>
        <v>538.16</v>
      </c>
    </row>
    <row r="71" spans="1:8">
      <c r="A71" s="10" t="s">
        <v>505</v>
      </c>
      <c r="B71" s="10" t="s">
        <v>420</v>
      </c>
      <c r="C71" s="10" t="s">
        <v>538</v>
      </c>
      <c r="D71" s="23" t="s">
        <v>68</v>
      </c>
      <c r="E71" s="10" t="s">
        <v>554</v>
      </c>
      <c r="F71" s="13">
        <v>2</v>
      </c>
      <c r="G71" s="19">
        <v>10.17</v>
      </c>
      <c r="H71" s="14">
        <f t="shared" si="3"/>
        <v>20.34</v>
      </c>
    </row>
    <row r="72" spans="1:8">
      <c r="A72" s="10" t="s">
        <v>224</v>
      </c>
      <c r="B72" s="10" t="s">
        <v>422</v>
      </c>
      <c r="C72" s="10" t="s">
        <v>538</v>
      </c>
      <c r="D72" s="23" t="s">
        <v>54</v>
      </c>
      <c r="E72" s="10" t="s">
        <v>556</v>
      </c>
      <c r="F72" s="13">
        <v>1</v>
      </c>
      <c r="G72" s="19">
        <v>29.02</v>
      </c>
      <c r="H72" s="14">
        <f t="shared" si="3"/>
        <v>29.02</v>
      </c>
    </row>
    <row r="73" spans="1:8">
      <c r="A73" s="10" t="s">
        <v>225</v>
      </c>
      <c r="B73" s="10">
        <v>6122</v>
      </c>
      <c r="C73" s="10" t="s">
        <v>538</v>
      </c>
      <c r="D73" s="23" t="s">
        <v>74</v>
      </c>
      <c r="E73" s="10" t="s">
        <v>556</v>
      </c>
      <c r="F73" s="13">
        <v>1</v>
      </c>
      <c r="G73" s="19">
        <v>293.61</v>
      </c>
      <c r="H73" s="14">
        <f t="shared" si="3"/>
        <v>293.61</v>
      </c>
    </row>
    <row r="74" spans="1:8">
      <c r="A74" s="10" t="s">
        <v>226</v>
      </c>
      <c r="B74" s="10" t="s">
        <v>453</v>
      </c>
      <c r="C74" s="10" t="s">
        <v>539</v>
      </c>
      <c r="D74" s="27" t="s">
        <v>376</v>
      </c>
      <c r="E74" s="10" t="s">
        <v>556</v>
      </c>
      <c r="F74" s="13">
        <v>0.34</v>
      </c>
      <c r="G74" s="19">
        <v>446.46</v>
      </c>
      <c r="H74" s="14">
        <f t="shared" si="3"/>
        <v>151.80000000000001</v>
      </c>
    </row>
    <row r="75" spans="1:8">
      <c r="A75" s="10" t="s">
        <v>227</v>
      </c>
      <c r="B75" s="10" t="s">
        <v>380</v>
      </c>
      <c r="C75" s="10" t="s">
        <v>538</v>
      </c>
      <c r="D75" s="27" t="s">
        <v>363</v>
      </c>
      <c r="E75" s="10" t="s">
        <v>558</v>
      </c>
      <c r="F75" s="13">
        <v>27.2</v>
      </c>
      <c r="G75" s="19">
        <v>7.59</v>
      </c>
      <c r="H75" s="14">
        <f t="shared" si="3"/>
        <v>206.45</v>
      </c>
    </row>
    <row r="76" spans="1:8">
      <c r="A76" s="10" t="s">
        <v>228</v>
      </c>
      <c r="B76" s="10" t="s">
        <v>412</v>
      </c>
      <c r="C76" s="10" t="s">
        <v>538</v>
      </c>
      <c r="D76" s="27" t="s">
        <v>362</v>
      </c>
      <c r="E76" s="10" t="s">
        <v>554</v>
      </c>
      <c r="F76" s="13">
        <v>4.08</v>
      </c>
      <c r="G76" s="19">
        <v>55.52</v>
      </c>
      <c r="H76" s="14">
        <f t="shared" si="3"/>
        <v>226.52</v>
      </c>
    </row>
    <row r="77" spans="1:8" ht="25.5">
      <c r="A77" s="10" t="s">
        <v>229</v>
      </c>
      <c r="B77" s="10">
        <v>6047</v>
      </c>
      <c r="C77" s="10" t="s">
        <v>538</v>
      </c>
      <c r="D77" s="23" t="s">
        <v>75</v>
      </c>
      <c r="E77" s="10" t="s">
        <v>556</v>
      </c>
      <c r="F77" s="13">
        <v>0.06</v>
      </c>
      <c r="G77" s="19">
        <v>305.14999999999998</v>
      </c>
      <c r="H77" s="14">
        <f t="shared" si="3"/>
        <v>18.309999999999999</v>
      </c>
    </row>
    <row r="78" spans="1:8" ht="25.5">
      <c r="A78" s="10" t="s">
        <v>230</v>
      </c>
      <c r="B78" s="10" t="s">
        <v>454</v>
      </c>
      <c r="C78" s="10" t="s">
        <v>538</v>
      </c>
      <c r="D78" s="23" t="s">
        <v>76</v>
      </c>
      <c r="E78" s="10" t="s">
        <v>557</v>
      </c>
      <c r="F78" s="20">
        <v>120</v>
      </c>
      <c r="G78" s="19">
        <v>33.72</v>
      </c>
      <c r="H78" s="14">
        <f t="shared" si="3"/>
        <v>4046.4</v>
      </c>
    </row>
    <row r="79" spans="1:8">
      <c r="A79" s="10" t="s">
        <v>231</v>
      </c>
      <c r="B79" s="10" t="s">
        <v>521</v>
      </c>
      <c r="C79" s="10" t="s">
        <v>538</v>
      </c>
      <c r="D79" s="23" t="s">
        <v>522</v>
      </c>
      <c r="E79" s="10" t="s">
        <v>555</v>
      </c>
      <c r="F79" s="34">
        <v>1</v>
      </c>
      <c r="G79" s="19">
        <v>944.59</v>
      </c>
      <c r="H79" s="14">
        <f t="shared" si="3"/>
        <v>944.59</v>
      </c>
    </row>
    <row r="80" spans="1:8">
      <c r="A80" s="10" t="s">
        <v>232</v>
      </c>
      <c r="B80" s="10" t="s">
        <v>523</v>
      </c>
      <c r="C80" s="10" t="s">
        <v>538</v>
      </c>
      <c r="D80" s="23" t="s">
        <v>524</v>
      </c>
      <c r="E80" s="10" t="s">
        <v>555</v>
      </c>
      <c r="F80" s="34">
        <v>1</v>
      </c>
      <c r="G80" s="19">
        <v>2273.12</v>
      </c>
      <c r="H80" s="14">
        <f t="shared" si="3"/>
        <v>2273.12</v>
      </c>
    </row>
    <row r="81" spans="1:8">
      <c r="A81" s="10" t="s">
        <v>233</v>
      </c>
      <c r="B81" s="10" t="s">
        <v>455</v>
      </c>
      <c r="C81" s="10" t="s">
        <v>540</v>
      </c>
      <c r="D81" s="27" t="s">
        <v>30</v>
      </c>
      <c r="E81" s="10" t="s">
        <v>555</v>
      </c>
      <c r="F81" s="11">
        <v>1</v>
      </c>
      <c r="G81" s="19">
        <v>18358.560000000001</v>
      </c>
      <c r="H81" s="14">
        <f t="shared" si="3"/>
        <v>18358.560000000001</v>
      </c>
    </row>
    <row r="82" spans="1:8">
      <c r="A82" s="10" t="s">
        <v>234</v>
      </c>
      <c r="B82" s="10" t="s">
        <v>527</v>
      </c>
      <c r="C82" s="10" t="s">
        <v>540</v>
      </c>
      <c r="D82" s="27" t="s">
        <v>528</v>
      </c>
      <c r="E82" s="10" t="s">
        <v>555</v>
      </c>
      <c r="F82" s="11">
        <v>1</v>
      </c>
      <c r="G82" s="19">
        <v>11474.1</v>
      </c>
      <c r="H82" s="14">
        <f t="shared" si="3"/>
        <v>11474.1</v>
      </c>
    </row>
    <row r="83" spans="1:8" ht="25.5">
      <c r="A83" s="10" t="s">
        <v>520</v>
      </c>
      <c r="B83" s="10" t="s">
        <v>456</v>
      </c>
      <c r="C83" s="10" t="s">
        <v>540</v>
      </c>
      <c r="D83" s="27" t="s">
        <v>33</v>
      </c>
      <c r="E83" s="10" t="s">
        <v>555</v>
      </c>
      <c r="F83" s="11">
        <v>1</v>
      </c>
      <c r="G83" s="19">
        <v>11474.1</v>
      </c>
      <c r="H83" s="14">
        <f t="shared" si="3"/>
        <v>11474.1</v>
      </c>
    </row>
    <row r="84" spans="1:8">
      <c r="A84" s="10" t="s">
        <v>526</v>
      </c>
      <c r="B84" s="10">
        <v>9537</v>
      </c>
      <c r="C84" s="10" t="s">
        <v>538</v>
      </c>
      <c r="D84" s="27" t="s">
        <v>83</v>
      </c>
      <c r="E84" s="10" t="s">
        <v>554</v>
      </c>
      <c r="F84" s="11">
        <v>2</v>
      </c>
      <c r="G84" s="19">
        <v>1.33</v>
      </c>
      <c r="H84" s="14">
        <f t="shared" si="3"/>
        <v>2.66</v>
      </c>
    </row>
    <row r="85" spans="1:8" s="8" customFormat="1">
      <c r="A85" s="6">
        <v>6</v>
      </c>
      <c r="B85" s="6"/>
      <c r="C85" s="6"/>
      <c r="D85" s="38" t="s">
        <v>111</v>
      </c>
      <c r="E85" s="6"/>
      <c r="F85" s="30"/>
      <c r="G85" s="30" t="s">
        <v>198</v>
      </c>
      <c r="H85" s="30">
        <f>SUM(H86:H93)</f>
        <v>634.63</v>
      </c>
    </row>
    <row r="86" spans="1:8">
      <c r="A86" s="10" t="s">
        <v>235</v>
      </c>
      <c r="B86" s="10" t="s">
        <v>420</v>
      </c>
      <c r="C86" s="10" t="s">
        <v>538</v>
      </c>
      <c r="D86" s="23" t="s">
        <v>68</v>
      </c>
      <c r="E86" s="10" t="s">
        <v>554</v>
      </c>
      <c r="F86" s="13">
        <v>2.42</v>
      </c>
      <c r="G86" s="19">
        <v>10.17</v>
      </c>
      <c r="H86" s="14">
        <f t="shared" ref="H86:H93" si="4">ROUND(F86*G86,2)</f>
        <v>24.61</v>
      </c>
    </row>
    <row r="87" spans="1:8">
      <c r="A87" s="10" t="s">
        <v>236</v>
      </c>
      <c r="B87" s="10" t="s">
        <v>422</v>
      </c>
      <c r="C87" s="10" t="s">
        <v>538</v>
      </c>
      <c r="D87" s="23" t="s">
        <v>54</v>
      </c>
      <c r="E87" s="10" t="s">
        <v>556</v>
      </c>
      <c r="F87" s="13">
        <v>1.45</v>
      </c>
      <c r="G87" s="19">
        <v>29.02</v>
      </c>
      <c r="H87" s="14">
        <f t="shared" si="4"/>
        <v>42.08</v>
      </c>
    </row>
    <row r="88" spans="1:8" ht="25.5">
      <c r="A88" s="10" t="s">
        <v>237</v>
      </c>
      <c r="B88" s="10">
        <v>6047</v>
      </c>
      <c r="C88" s="10" t="s">
        <v>538</v>
      </c>
      <c r="D88" s="23" t="s">
        <v>75</v>
      </c>
      <c r="E88" s="10" t="s">
        <v>556</v>
      </c>
      <c r="F88" s="13">
        <v>0.2</v>
      </c>
      <c r="G88" s="19">
        <v>305.14999999999998</v>
      </c>
      <c r="H88" s="14">
        <f t="shared" si="4"/>
        <v>61.03</v>
      </c>
    </row>
    <row r="89" spans="1:8">
      <c r="A89" s="10" t="s">
        <v>238</v>
      </c>
      <c r="B89" s="10" t="s">
        <v>381</v>
      </c>
      <c r="C89" s="10" t="s">
        <v>538</v>
      </c>
      <c r="D89" s="23" t="s">
        <v>69</v>
      </c>
      <c r="E89" s="10" t="s">
        <v>554</v>
      </c>
      <c r="F89" s="13">
        <v>5.12</v>
      </c>
      <c r="G89" s="19">
        <v>41.05</v>
      </c>
      <c r="H89" s="14">
        <f t="shared" si="4"/>
        <v>210.18</v>
      </c>
    </row>
    <row r="90" spans="1:8">
      <c r="A90" s="10" t="s">
        <v>239</v>
      </c>
      <c r="B90" s="10" t="s">
        <v>389</v>
      </c>
      <c r="C90" s="10" t="s">
        <v>538</v>
      </c>
      <c r="D90" s="23" t="s">
        <v>77</v>
      </c>
      <c r="E90" s="10" t="s">
        <v>554</v>
      </c>
      <c r="F90" s="13">
        <v>6.4</v>
      </c>
      <c r="G90" s="19">
        <v>4.5</v>
      </c>
      <c r="H90" s="14">
        <f t="shared" si="4"/>
        <v>28.8</v>
      </c>
    </row>
    <row r="91" spans="1:8">
      <c r="A91" s="10" t="s">
        <v>240</v>
      </c>
      <c r="B91" s="10" t="s">
        <v>413</v>
      </c>
      <c r="C91" s="10" t="s">
        <v>539</v>
      </c>
      <c r="D91" s="23" t="s">
        <v>377</v>
      </c>
      <c r="E91" s="10" t="s">
        <v>554</v>
      </c>
      <c r="F91" s="13">
        <v>6.4</v>
      </c>
      <c r="G91" s="19">
        <v>34.07</v>
      </c>
      <c r="H91" s="14">
        <f t="shared" si="4"/>
        <v>218.05</v>
      </c>
    </row>
    <row r="92" spans="1:8">
      <c r="A92" s="10" t="s">
        <v>506</v>
      </c>
      <c r="B92" s="10">
        <v>73657</v>
      </c>
      <c r="C92" s="10" t="s">
        <v>538</v>
      </c>
      <c r="D92" s="23" t="s">
        <v>113</v>
      </c>
      <c r="E92" s="10" t="s">
        <v>554</v>
      </c>
      <c r="F92" s="13">
        <v>6.4</v>
      </c>
      <c r="G92" s="19">
        <v>7.29</v>
      </c>
      <c r="H92" s="14">
        <f t="shared" si="4"/>
        <v>46.66</v>
      </c>
    </row>
    <row r="93" spans="1:8">
      <c r="A93" s="10" t="s">
        <v>507</v>
      </c>
      <c r="B93" s="10">
        <v>9537</v>
      </c>
      <c r="C93" s="10" t="s">
        <v>538</v>
      </c>
      <c r="D93" s="23" t="s">
        <v>83</v>
      </c>
      <c r="E93" s="10" t="s">
        <v>554</v>
      </c>
      <c r="F93" s="13">
        <v>2.42</v>
      </c>
      <c r="G93" s="19">
        <v>1.33</v>
      </c>
      <c r="H93" s="14">
        <f t="shared" si="4"/>
        <v>3.22</v>
      </c>
    </row>
    <row r="94" spans="1:8">
      <c r="A94" s="6">
        <v>7</v>
      </c>
      <c r="B94" s="6"/>
      <c r="C94" s="6"/>
      <c r="D94" s="38" t="s">
        <v>499</v>
      </c>
      <c r="E94" s="6"/>
      <c r="F94" s="30"/>
      <c r="G94" s="30" t="s">
        <v>198</v>
      </c>
      <c r="H94" s="30">
        <f>SUM(H95:H143)</f>
        <v>22610.960000000003</v>
      </c>
    </row>
    <row r="95" spans="1:8">
      <c r="A95" s="9" t="s">
        <v>241</v>
      </c>
      <c r="B95" s="10" t="s">
        <v>420</v>
      </c>
      <c r="C95" s="10" t="s">
        <v>538</v>
      </c>
      <c r="D95" s="28" t="s">
        <v>68</v>
      </c>
      <c r="E95" s="10" t="s">
        <v>554</v>
      </c>
      <c r="F95" s="15">
        <v>19</v>
      </c>
      <c r="G95" s="19">
        <v>10.17</v>
      </c>
      <c r="H95" s="14">
        <f t="shared" ref="H95:H126" si="5">ROUND(F95*G95,2)</f>
        <v>193.23</v>
      </c>
    </row>
    <row r="96" spans="1:8">
      <c r="A96" s="9" t="s">
        <v>242</v>
      </c>
      <c r="B96" s="10" t="s">
        <v>422</v>
      </c>
      <c r="C96" s="10" t="s">
        <v>538</v>
      </c>
      <c r="D96" s="28" t="s">
        <v>54</v>
      </c>
      <c r="E96" s="10" t="s">
        <v>556</v>
      </c>
      <c r="F96" s="16">
        <v>5.14</v>
      </c>
      <c r="G96" s="19">
        <v>29.02</v>
      </c>
      <c r="H96" s="14">
        <f t="shared" si="5"/>
        <v>149.16</v>
      </c>
    </row>
    <row r="97" spans="1:8" ht="25.5">
      <c r="A97" s="9" t="s">
        <v>243</v>
      </c>
      <c r="B97" s="10">
        <v>72920</v>
      </c>
      <c r="C97" s="10" t="s">
        <v>538</v>
      </c>
      <c r="D97" s="28" t="s">
        <v>483</v>
      </c>
      <c r="E97" s="10" t="s">
        <v>556</v>
      </c>
      <c r="F97" s="15">
        <v>3.47</v>
      </c>
      <c r="G97" s="19">
        <v>12.55</v>
      </c>
      <c r="H97" s="14">
        <f t="shared" si="5"/>
        <v>43.55</v>
      </c>
    </row>
    <row r="98" spans="1:8">
      <c r="A98" s="9" t="s">
        <v>244</v>
      </c>
      <c r="B98" s="10">
        <v>6122</v>
      </c>
      <c r="C98" s="10" t="s">
        <v>538</v>
      </c>
      <c r="D98" s="28" t="s">
        <v>74</v>
      </c>
      <c r="E98" s="10" t="s">
        <v>556</v>
      </c>
      <c r="F98" s="16">
        <v>5.14</v>
      </c>
      <c r="G98" s="19">
        <v>293.61</v>
      </c>
      <c r="H98" s="14">
        <f t="shared" si="5"/>
        <v>1509.16</v>
      </c>
    </row>
    <row r="99" spans="1:8">
      <c r="A99" s="9" t="s">
        <v>245</v>
      </c>
      <c r="B99" s="10">
        <v>6110</v>
      </c>
      <c r="C99" s="10" t="s">
        <v>538</v>
      </c>
      <c r="D99" s="23" t="s">
        <v>361</v>
      </c>
      <c r="E99" s="10" t="s">
        <v>556</v>
      </c>
      <c r="F99" s="16">
        <v>0.81</v>
      </c>
      <c r="G99" s="19">
        <v>533.23</v>
      </c>
      <c r="H99" s="14">
        <f t="shared" si="5"/>
        <v>431.92</v>
      </c>
    </row>
    <row r="100" spans="1:8">
      <c r="A100" s="9" t="s">
        <v>246</v>
      </c>
      <c r="B100" s="10" t="s">
        <v>379</v>
      </c>
      <c r="C100" s="10" t="s">
        <v>538</v>
      </c>
      <c r="D100" s="23" t="s">
        <v>378</v>
      </c>
      <c r="E100" s="10" t="s">
        <v>554</v>
      </c>
      <c r="F100" s="16">
        <v>6.6</v>
      </c>
      <c r="G100" s="19">
        <v>104.77</v>
      </c>
      <c r="H100" s="14">
        <f t="shared" si="5"/>
        <v>691.48</v>
      </c>
    </row>
    <row r="101" spans="1:8">
      <c r="A101" s="9" t="s">
        <v>247</v>
      </c>
      <c r="B101" s="10" t="s">
        <v>380</v>
      </c>
      <c r="C101" s="10" t="s">
        <v>538</v>
      </c>
      <c r="D101" s="23" t="s">
        <v>363</v>
      </c>
      <c r="E101" s="10" t="s">
        <v>558</v>
      </c>
      <c r="F101" s="16">
        <v>66</v>
      </c>
      <c r="G101" s="19">
        <v>7.59</v>
      </c>
      <c r="H101" s="14">
        <f t="shared" si="5"/>
        <v>500.94</v>
      </c>
    </row>
    <row r="102" spans="1:8">
      <c r="A102" s="9" t="s">
        <v>248</v>
      </c>
      <c r="B102" s="10">
        <v>5619</v>
      </c>
      <c r="C102" s="10" t="s">
        <v>538</v>
      </c>
      <c r="D102" s="27" t="s">
        <v>4</v>
      </c>
      <c r="E102" s="10" t="s">
        <v>556</v>
      </c>
      <c r="F102" s="16">
        <v>0.55000000000000004</v>
      </c>
      <c r="G102" s="19">
        <v>441.47</v>
      </c>
      <c r="H102" s="14">
        <f t="shared" si="5"/>
        <v>242.81</v>
      </c>
    </row>
    <row r="103" spans="1:8">
      <c r="A103" s="9" t="s">
        <v>249</v>
      </c>
      <c r="B103" s="10" t="s">
        <v>381</v>
      </c>
      <c r="C103" s="10" t="s">
        <v>538</v>
      </c>
      <c r="D103" s="28" t="s">
        <v>69</v>
      </c>
      <c r="E103" s="10" t="s">
        <v>554</v>
      </c>
      <c r="F103" s="16">
        <v>48.75</v>
      </c>
      <c r="G103" s="19">
        <v>41.05</v>
      </c>
      <c r="H103" s="14">
        <f t="shared" si="5"/>
        <v>2001.19</v>
      </c>
    </row>
    <row r="104" spans="1:8">
      <c r="A104" s="9" t="s">
        <v>250</v>
      </c>
      <c r="B104" s="10">
        <v>9875</v>
      </c>
      <c r="C104" s="10" t="s">
        <v>538</v>
      </c>
      <c r="D104" s="28" t="s">
        <v>364</v>
      </c>
      <c r="E104" s="10" t="s">
        <v>554</v>
      </c>
      <c r="F104" s="16">
        <v>4.4000000000000004</v>
      </c>
      <c r="G104" s="19">
        <v>87.46</v>
      </c>
      <c r="H104" s="14">
        <f t="shared" si="5"/>
        <v>384.82</v>
      </c>
    </row>
    <row r="105" spans="1:8">
      <c r="A105" s="9" t="s">
        <v>251</v>
      </c>
      <c r="B105" s="10" t="s">
        <v>382</v>
      </c>
      <c r="C105" s="10" t="s">
        <v>538</v>
      </c>
      <c r="D105" s="28" t="s">
        <v>70</v>
      </c>
      <c r="E105" s="10" t="s">
        <v>554</v>
      </c>
      <c r="F105" s="16">
        <v>28.8</v>
      </c>
      <c r="G105" s="19">
        <v>76.06</v>
      </c>
      <c r="H105" s="14">
        <f t="shared" si="5"/>
        <v>2190.5300000000002</v>
      </c>
    </row>
    <row r="106" spans="1:8" ht="25.5">
      <c r="A106" s="9" t="s">
        <v>252</v>
      </c>
      <c r="B106" s="10">
        <v>6047</v>
      </c>
      <c r="C106" s="10" t="s">
        <v>538</v>
      </c>
      <c r="D106" s="23" t="s">
        <v>75</v>
      </c>
      <c r="E106" s="10" t="s">
        <v>556</v>
      </c>
      <c r="F106" s="18">
        <v>1.43</v>
      </c>
      <c r="G106" s="19">
        <v>305.14999999999998</v>
      </c>
      <c r="H106" s="14">
        <f t="shared" si="5"/>
        <v>436.36</v>
      </c>
    </row>
    <row r="107" spans="1:8">
      <c r="A107" s="9" t="s">
        <v>253</v>
      </c>
      <c r="B107" s="10">
        <v>73465</v>
      </c>
      <c r="C107" s="10" t="s">
        <v>538</v>
      </c>
      <c r="D107" s="28" t="s">
        <v>71</v>
      </c>
      <c r="E107" s="10" t="s">
        <v>554</v>
      </c>
      <c r="F107" s="16">
        <v>13.04</v>
      </c>
      <c r="G107" s="19">
        <v>23.56</v>
      </c>
      <c r="H107" s="14">
        <f t="shared" si="5"/>
        <v>307.22000000000003</v>
      </c>
    </row>
    <row r="108" spans="1:8">
      <c r="A108" s="9" t="s">
        <v>254</v>
      </c>
      <c r="B108" s="10" t="s">
        <v>383</v>
      </c>
      <c r="C108" s="10" t="s">
        <v>538</v>
      </c>
      <c r="D108" s="27" t="s">
        <v>384</v>
      </c>
      <c r="E108" s="10" t="s">
        <v>554</v>
      </c>
      <c r="F108" s="16">
        <v>3.2</v>
      </c>
      <c r="G108" s="19">
        <v>54.03</v>
      </c>
      <c r="H108" s="14">
        <f t="shared" si="5"/>
        <v>172.9</v>
      </c>
    </row>
    <row r="109" spans="1:8">
      <c r="A109" s="9" t="s">
        <v>255</v>
      </c>
      <c r="B109" s="10" t="s">
        <v>385</v>
      </c>
      <c r="C109" s="10" t="s">
        <v>538</v>
      </c>
      <c r="D109" s="31" t="s">
        <v>93</v>
      </c>
      <c r="E109" s="10" t="s">
        <v>554</v>
      </c>
      <c r="F109" s="18">
        <v>28.8</v>
      </c>
      <c r="G109" s="19">
        <v>72.819999999999993</v>
      </c>
      <c r="H109" s="14">
        <f t="shared" si="5"/>
        <v>2097.2199999999998</v>
      </c>
    </row>
    <row r="110" spans="1:8" ht="25.5">
      <c r="A110" s="9" t="s">
        <v>256</v>
      </c>
      <c r="B110" s="10" t="s">
        <v>386</v>
      </c>
      <c r="C110" s="10" t="s">
        <v>539</v>
      </c>
      <c r="D110" s="23" t="s">
        <v>365</v>
      </c>
      <c r="E110" s="10" t="s">
        <v>554</v>
      </c>
      <c r="F110" s="16">
        <v>10.8</v>
      </c>
      <c r="G110" s="19">
        <v>128.68</v>
      </c>
      <c r="H110" s="14">
        <f t="shared" si="5"/>
        <v>1389.74</v>
      </c>
    </row>
    <row r="111" spans="1:8">
      <c r="A111" s="9" t="s">
        <v>257</v>
      </c>
      <c r="B111" s="10" t="s">
        <v>387</v>
      </c>
      <c r="C111" s="10" t="s">
        <v>538</v>
      </c>
      <c r="D111" s="23" t="s">
        <v>388</v>
      </c>
      <c r="E111" s="10" t="s">
        <v>554</v>
      </c>
      <c r="F111" s="16">
        <v>12.16</v>
      </c>
      <c r="G111" s="19">
        <v>30.02</v>
      </c>
      <c r="H111" s="14">
        <f t="shared" si="5"/>
        <v>365.04</v>
      </c>
    </row>
    <row r="112" spans="1:8">
      <c r="A112" s="9" t="s">
        <v>258</v>
      </c>
      <c r="B112" s="10" t="s">
        <v>389</v>
      </c>
      <c r="C112" s="10" t="s">
        <v>538</v>
      </c>
      <c r="D112" s="28" t="s">
        <v>77</v>
      </c>
      <c r="E112" s="10" t="s">
        <v>554</v>
      </c>
      <c r="F112" s="16">
        <v>97.5</v>
      </c>
      <c r="G112" s="19">
        <v>4.5</v>
      </c>
      <c r="H112" s="14">
        <f t="shared" si="5"/>
        <v>438.75</v>
      </c>
    </row>
    <row r="113" spans="1:8">
      <c r="A113" s="9" t="s">
        <v>259</v>
      </c>
      <c r="B113" s="10" t="s">
        <v>390</v>
      </c>
      <c r="C113" s="10" t="s">
        <v>539</v>
      </c>
      <c r="D113" s="23" t="s">
        <v>366</v>
      </c>
      <c r="E113" s="10" t="s">
        <v>554</v>
      </c>
      <c r="F113" s="16">
        <v>85.34</v>
      </c>
      <c r="G113" s="19">
        <v>33.340000000000003</v>
      </c>
      <c r="H113" s="14">
        <f t="shared" si="5"/>
        <v>2845.24</v>
      </c>
    </row>
    <row r="114" spans="1:8">
      <c r="A114" s="9" t="s">
        <v>260</v>
      </c>
      <c r="B114" s="10" t="s">
        <v>391</v>
      </c>
      <c r="C114" s="10" t="s">
        <v>538</v>
      </c>
      <c r="D114" s="23" t="s">
        <v>367</v>
      </c>
      <c r="E114" s="10" t="s">
        <v>554</v>
      </c>
      <c r="F114" s="14">
        <v>3.57</v>
      </c>
      <c r="G114" s="19">
        <v>395.86</v>
      </c>
      <c r="H114" s="14">
        <f t="shared" si="5"/>
        <v>1413.22</v>
      </c>
    </row>
    <row r="115" spans="1:8">
      <c r="A115" s="9" t="s">
        <v>261</v>
      </c>
      <c r="B115" s="10">
        <v>6067</v>
      </c>
      <c r="C115" s="10" t="s">
        <v>538</v>
      </c>
      <c r="D115" s="23" t="s">
        <v>112</v>
      </c>
      <c r="E115" s="10" t="s">
        <v>554</v>
      </c>
      <c r="F115" s="14">
        <v>7.14</v>
      </c>
      <c r="G115" s="19">
        <v>24.69</v>
      </c>
      <c r="H115" s="14">
        <f t="shared" si="5"/>
        <v>176.29</v>
      </c>
    </row>
    <row r="116" spans="1:8">
      <c r="A116" s="9" t="s">
        <v>262</v>
      </c>
      <c r="B116" s="10">
        <v>73657</v>
      </c>
      <c r="C116" s="10" t="s">
        <v>538</v>
      </c>
      <c r="D116" s="23" t="s">
        <v>113</v>
      </c>
      <c r="E116" s="10" t="s">
        <v>554</v>
      </c>
      <c r="F116" s="14">
        <v>97.5</v>
      </c>
      <c r="G116" s="19">
        <v>7.29</v>
      </c>
      <c r="H116" s="14">
        <f t="shared" si="5"/>
        <v>710.78</v>
      </c>
    </row>
    <row r="117" spans="1:8">
      <c r="A117" s="9" t="s">
        <v>263</v>
      </c>
      <c r="B117" s="10" t="s">
        <v>392</v>
      </c>
      <c r="C117" s="10" t="s">
        <v>539</v>
      </c>
      <c r="D117" s="27" t="s">
        <v>12</v>
      </c>
      <c r="E117" s="10" t="s">
        <v>554</v>
      </c>
      <c r="F117" s="14">
        <v>2</v>
      </c>
      <c r="G117" s="19">
        <v>13.08</v>
      </c>
      <c r="H117" s="14">
        <f t="shared" si="5"/>
        <v>26.16</v>
      </c>
    </row>
    <row r="118" spans="1:8">
      <c r="A118" s="9" t="s">
        <v>264</v>
      </c>
      <c r="B118" s="10" t="s">
        <v>393</v>
      </c>
      <c r="C118" s="10" t="s">
        <v>538</v>
      </c>
      <c r="D118" s="23" t="s">
        <v>99</v>
      </c>
      <c r="E118" s="10" t="s">
        <v>555</v>
      </c>
      <c r="F118" s="17">
        <v>1</v>
      </c>
      <c r="G118" s="19">
        <v>110.01</v>
      </c>
      <c r="H118" s="14">
        <f t="shared" si="5"/>
        <v>110.01</v>
      </c>
    </row>
    <row r="119" spans="1:8">
      <c r="A119" s="9" t="s">
        <v>265</v>
      </c>
      <c r="B119" s="10" t="s">
        <v>394</v>
      </c>
      <c r="C119" s="10" t="s">
        <v>538</v>
      </c>
      <c r="D119" s="23" t="s">
        <v>100</v>
      </c>
      <c r="E119" s="10" t="s">
        <v>555</v>
      </c>
      <c r="F119" s="17">
        <v>1</v>
      </c>
      <c r="G119" s="19">
        <v>93.78</v>
      </c>
      <c r="H119" s="14">
        <f t="shared" si="5"/>
        <v>93.78</v>
      </c>
    </row>
    <row r="120" spans="1:8">
      <c r="A120" s="9" t="s">
        <v>266</v>
      </c>
      <c r="B120" s="10" t="s">
        <v>395</v>
      </c>
      <c r="C120" s="10" t="s">
        <v>538</v>
      </c>
      <c r="D120" s="23" t="s">
        <v>101</v>
      </c>
      <c r="E120" s="10" t="s">
        <v>559</v>
      </c>
      <c r="F120" s="17">
        <v>1</v>
      </c>
      <c r="G120" s="19">
        <v>116.19</v>
      </c>
      <c r="H120" s="14">
        <f t="shared" si="5"/>
        <v>116.19</v>
      </c>
    </row>
    <row r="121" spans="1:8" ht="25.5">
      <c r="A121" s="9" t="s">
        <v>267</v>
      </c>
      <c r="B121" s="10" t="s">
        <v>396</v>
      </c>
      <c r="C121" s="10" t="s">
        <v>538</v>
      </c>
      <c r="D121" s="23" t="s">
        <v>102</v>
      </c>
      <c r="E121" s="10" t="s">
        <v>555</v>
      </c>
      <c r="F121" s="17">
        <v>1</v>
      </c>
      <c r="G121" s="19">
        <v>62.6</v>
      </c>
      <c r="H121" s="14">
        <f t="shared" si="5"/>
        <v>62.6</v>
      </c>
    </row>
    <row r="122" spans="1:8">
      <c r="A122" s="9" t="s">
        <v>268</v>
      </c>
      <c r="B122" s="10" t="s">
        <v>397</v>
      </c>
      <c r="C122" s="10" t="s">
        <v>538</v>
      </c>
      <c r="D122" s="23" t="s">
        <v>103</v>
      </c>
      <c r="E122" s="10" t="s">
        <v>555</v>
      </c>
      <c r="F122" s="17">
        <v>1</v>
      </c>
      <c r="G122" s="19">
        <v>11.75</v>
      </c>
      <c r="H122" s="14">
        <f t="shared" si="5"/>
        <v>11.75</v>
      </c>
    </row>
    <row r="123" spans="1:8">
      <c r="A123" s="9" t="s">
        <v>269</v>
      </c>
      <c r="B123" s="10">
        <v>68069</v>
      </c>
      <c r="C123" s="10" t="s">
        <v>538</v>
      </c>
      <c r="D123" s="23" t="s">
        <v>104</v>
      </c>
      <c r="E123" s="10" t="s">
        <v>555</v>
      </c>
      <c r="F123" s="17">
        <v>4</v>
      </c>
      <c r="G123" s="19">
        <v>43.09</v>
      </c>
      <c r="H123" s="14">
        <f t="shared" si="5"/>
        <v>172.36</v>
      </c>
    </row>
    <row r="124" spans="1:8" ht="25.5">
      <c r="A124" s="9" t="s">
        <v>270</v>
      </c>
      <c r="B124" s="10" t="s">
        <v>398</v>
      </c>
      <c r="C124" s="10" t="s">
        <v>538</v>
      </c>
      <c r="D124" s="23" t="s">
        <v>105</v>
      </c>
      <c r="E124" s="10" t="s">
        <v>555</v>
      </c>
      <c r="F124" s="17">
        <v>1</v>
      </c>
      <c r="G124" s="19">
        <v>139.37</v>
      </c>
      <c r="H124" s="14">
        <f t="shared" si="5"/>
        <v>139.37</v>
      </c>
    </row>
    <row r="125" spans="1:8">
      <c r="A125" s="9" t="s">
        <v>271</v>
      </c>
      <c r="B125" s="10" t="s">
        <v>399</v>
      </c>
      <c r="C125" s="10" t="s">
        <v>538</v>
      </c>
      <c r="D125" s="23" t="s">
        <v>114</v>
      </c>
      <c r="E125" s="10" t="s">
        <v>557</v>
      </c>
      <c r="F125" s="17">
        <v>20</v>
      </c>
      <c r="G125" s="19">
        <v>4.0199999999999996</v>
      </c>
      <c r="H125" s="14">
        <f t="shared" si="5"/>
        <v>80.400000000000006</v>
      </c>
    </row>
    <row r="126" spans="1:8">
      <c r="A126" s="9" t="s">
        <v>272</v>
      </c>
      <c r="B126" s="10">
        <v>73640</v>
      </c>
      <c r="C126" s="10" t="s">
        <v>538</v>
      </c>
      <c r="D126" s="23" t="s">
        <v>181</v>
      </c>
      <c r="E126" s="10" t="s">
        <v>555</v>
      </c>
      <c r="F126" s="17">
        <v>5</v>
      </c>
      <c r="G126" s="19">
        <v>8.5399999999999991</v>
      </c>
      <c r="H126" s="14">
        <f t="shared" si="5"/>
        <v>42.7</v>
      </c>
    </row>
    <row r="127" spans="1:8">
      <c r="A127" s="9" t="s">
        <v>273</v>
      </c>
      <c r="B127" s="10">
        <v>73638</v>
      </c>
      <c r="C127" s="10" t="s">
        <v>538</v>
      </c>
      <c r="D127" s="23" t="s">
        <v>115</v>
      </c>
      <c r="E127" s="10" t="s">
        <v>555</v>
      </c>
      <c r="F127" s="17">
        <v>2</v>
      </c>
      <c r="G127" s="19">
        <v>10.68</v>
      </c>
      <c r="H127" s="14">
        <f t="shared" ref="H127:H143" si="6">ROUND(F127*G127,2)</f>
        <v>21.36</v>
      </c>
    </row>
    <row r="128" spans="1:8">
      <c r="A128" s="9" t="s">
        <v>274</v>
      </c>
      <c r="B128" s="10">
        <v>73664</v>
      </c>
      <c r="C128" s="10" t="s">
        <v>538</v>
      </c>
      <c r="D128" s="23" t="s">
        <v>182</v>
      </c>
      <c r="E128" s="10" t="s">
        <v>555</v>
      </c>
      <c r="F128" s="17">
        <v>1</v>
      </c>
      <c r="G128" s="19">
        <v>67.12</v>
      </c>
      <c r="H128" s="14">
        <f t="shared" si="6"/>
        <v>67.12</v>
      </c>
    </row>
    <row r="129" spans="1:8">
      <c r="A129" s="9" t="s">
        <v>275</v>
      </c>
      <c r="B129" s="10" t="s">
        <v>400</v>
      </c>
      <c r="C129" s="10" t="s">
        <v>538</v>
      </c>
      <c r="D129" s="23" t="s">
        <v>116</v>
      </c>
      <c r="E129" s="10" t="s">
        <v>555</v>
      </c>
      <c r="F129" s="17">
        <v>1</v>
      </c>
      <c r="G129" s="19">
        <v>70.69</v>
      </c>
      <c r="H129" s="14">
        <f t="shared" si="6"/>
        <v>70.69</v>
      </c>
    </row>
    <row r="130" spans="1:8">
      <c r="A130" s="9" t="s">
        <v>276</v>
      </c>
      <c r="B130" s="10" t="s">
        <v>401</v>
      </c>
      <c r="C130" s="10" t="s">
        <v>538</v>
      </c>
      <c r="D130" s="23" t="s">
        <v>117</v>
      </c>
      <c r="E130" s="10" t="s">
        <v>557</v>
      </c>
      <c r="F130" s="17">
        <v>1</v>
      </c>
      <c r="G130" s="19">
        <v>24.87</v>
      </c>
      <c r="H130" s="14">
        <f t="shared" si="6"/>
        <v>24.87</v>
      </c>
    </row>
    <row r="131" spans="1:8">
      <c r="A131" s="9" t="s">
        <v>277</v>
      </c>
      <c r="B131" s="10">
        <v>72291</v>
      </c>
      <c r="C131" s="10" t="s">
        <v>538</v>
      </c>
      <c r="D131" s="23" t="s">
        <v>118</v>
      </c>
      <c r="E131" s="10" t="s">
        <v>555</v>
      </c>
      <c r="F131" s="17">
        <v>1</v>
      </c>
      <c r="G131" s="19">
        <v>42.66</v>
      </c>
      <c r="H131" s="14">
        <f t="shared" si="6"/>
        <v>42.66</v>
      </c>
    </row>
    <row r="132" spans="1:8">
      <c r="A132" s="9" t="s">
        <v>278</v>
      </c>
      <c r="B132" s="10">
        <v>72685</v>
      </c>
      <c r="C132" s="10" t="s">
        <v>538</v>
      </c>
      <c r="D132" s="23" t="s">
        <v>119</v>
      </c>
      <c r="E132" s="10" t="s">
        <v>555</v>
      </c>
      <c r="F132" s="17">
        <v>1</v>
      </c>
      <c r="G132" s="19">
        <v>18.86</v>
      </c>
      <c r="H132" s="14">
        <f t="shared" si="6"/>
        <v>18.86</v>
      </c>
    </row>
    <row r="133" spans="1:8" ht="25.5">
      <c r="A133" s="9" t="s">
        <v>279</v>
      </c>
      <c r="B133" s="10" t="s">
        <v>402</v>
      </c>
      <c r="C133" s="10" t="s">
        <v>538</v>
      </c>
      <c r="D133" s="23" t="s">
        <v>123</v>
      </c>
      <c r="E133" s="10" t="s">
        <v>555</v>
      </c>
      <c r="F133" s="17">
        <v>1</v>
      </c>
      <c r="G133" s="19">
        <v>283.02</v>
      </c>
      <c r="H133" s="14">
        <f t="shared" si="6"/>
        <v>283.02</v>
      </c>
    </row>
    <row r="134" spans="1:8">
      <c r="A134" s="9" t="s">
        <v>280</v>
      </c>
      <c r="B134" s="10" t="s">
        <v>403</v>
      </c>
      <c r="C134" s="10" t="s">
        <v>538</v>
      </c>
      <c r="D134" s="23" t="s">
        <v>124</v>
      </c>
      <c r="E134" s="10" t="s">
        <v>555</v>
      </c>
      <c r="F134" s="17">
        <v>1</v>
      </c>
      <c r="G134" s="19">
        <v>294.94</v>
      </c>
      <c r="H134" s="14">
        <f t="shared" si="6"/>
        <v>294.94</v>
      </c>
    </row>
    <row r="135" spans="1:8">
      <c r="A135" s="9" t="s">
        <v>281</v>
      </c>
      <c r="B135" s="10" t="s">
        <v>404</v>
      </c>
      <c r="C135" s="10" t="s">
        <v>538</v>
      </c>
      <c r="D135" s="24" t="s">
        <v>8</v>
      </c>
      <c r="E135" s="10" t="s">
        <v>555</v>
      </c>
      <c r="F135" s="17">
        <v>1</v>
      </c>
      <c r="G135" s="19">
        <v>504.04</v>
      </c>
      <c r="H135" s="14">
        <f t="shared" si="6"/>
        <v>504.04</v>
      </c>
    </row>
    <row r="136" spans="1:8">
      <c r="A136" s="9" t="s">
        <v>282</v>
      </c>
      <c r="B136" s="10">
        <v>6004</v>
      </c>
      <c r="C136" s="10" t="s">
        <v>538</v>
      </c>
      <c r="D136" s="23" t="s">
        <v>125</v>
      </c>
      <c r="E136" s="10" t="s">
        <v>555</v>
      </c>
      <c r="F136" s="17">
        <v>1</v>
      </c>
      <c r="G136" s="19">
        <v>50.22</v>
      </c>
      <c r="H136" s="14">
        <f t="shared" si="6"/>
        <v>50.22</v>
      </c>
    </row>
    <row r="137" spans="1:8">
      <c r="A137" s="9" t="s">
        <v>283</v>
      </c>
      <c r="B137" s="10">
        <v>6007</v>
      </c>
      <c r="C137" s="10" t="s">
        <v>538</v>
      </c>
      <c r="D137" s="23" t="s">
        <v>126</v>
      </c>
      <c r="E137" s="10" t="s">
        <v>555</v>
      </c>
      <c r="F137" s="17">
        <v>1</v>
      </c>
      <c r="G137" s="19">
        <v>41.41</v>
      </c>
      <c r="H137" s="14">
        <f t="shared" si="6"/>
        <v>41.41</v>
      </c>
    </row>
    <row r="138" spans="1:8">
      <c r="A138" s="9" t="s">
        <v>284</v>
      </c>
      <c r="B138" s="10">
        <v>72671</v>
      </c>
      <c r="C138" s="10" t="s">
        <v>538</v>
      </c>
      <c r="D138" s="23" t="s">
        <v>127</v>
      </c>
      <c r="E138" s="10" t="s">
        <v>555</v>
      </c>
      <c r="F138" s="17">
        <v>1</v>
      </c>
      <c r="G138" s="19">
        <v>3.47</v>
      </c>
      <c r="H138" s="14">
        <f t="shared" si="6"/>
        <v>3.47</v>
      </c>
    </row>
    <row r="139" spans="1:8" ht="38.25">
      <c r="A139" s="9" t="s">
        <v>285</v>
      </c>
      <c r="B139" s="10" t="s">
        <v>405</v>
      </c>
      <c r="C139" s="10" t="s">
        <v>538</v>
      </c>
      <c r="D139" s="23" t="s">
        <v>128</v>
      </c>
      <c r="E139" s="10" t="s">
        <v>555</v>
      </c>
      <c r="F139" s="17">
        <v>1</v>
      </c>
      <c r="G139" s="19">
        <v>116.33</v>
      </c>
      <c r="H139" s="14">
        <f t="shared" si="6"/>
        <v>116.33</v>
      </c>
    </row>
    <row r="140" spans="1:8">
      <c r="A140" s="9" t="s">
        <v>286</v>
      </c>
      <c r="B140" s="10" t="s">
        <v>406</v>
      </c>
      <c r="C140" s="10" t="s">
        <v>538</v>
      </c>
      <c r="D140" s="23" t="s">
        <v>129</v>
      </c>
      <c r="E140" s="10" t="s">
        <v>557</v>
      </c>
      <c r="F140" s="19">
        <v>2</v>
      </c>
      <c r="G140" s="19">
        <v>17.149999999999999</v>
      </c>
      <c r="H140" s="14">
        <f t="shared" si="6"/>
        <v>34.299999999999997</v>
      </c>
    </row>
    <row r="141" spans="1:8">
      <c r="A141" s="9" t="s">
        <v>287</v>
      </c>
      <c r="B141" s="10" t="s">
        <v>407</v>
      </c>
      <c r="C141" s="10" t="s">
        <v>539</v>
      </c>
      <c r="D141" s="23" t="s">
        <v>130</v>
      </c>
      <c r="E141" s="10" t="s">
        <v>555</v>
      </c>
      <c r="F141" s="19">
        <v>1</v>
      </c>
      <c r="G141" s="19">
        <v>673.49</v>
      </c>
      <c r="H141" s="14">
        <f t="shared" si="6"/>
        <v>673.49</v>
      </c>
    </row>
    <row r="142" spans="1:8">
      <c r="A142" s="9" t="s">
        <v>288</v>
      </c>
      <c r="B142" s="10" t="s">
        <v>408</v>
      </c>
      <c r="C142" s="10" t="s">
        <v>539</v>
      </c>
      <c r="D142" s="23" t="s">
        <v>172</v>
      </c>
      <c r="E142" s="10" t="s">
        <v>555</v>
      </c>
      <c r="F142" s="19">
        <v>1</v>
      </c>
      <c r="G142" s="19">
        <v>792.04</v>
      </c>
      <c r="H142" s="14">
        <f t="shared" si="6"/>
        <v>792.04</v>
      </c>
    </row>
    <row r="143" spans="1:8">
      <c r="A143" s="9" t="s">
        <v>289</v>
      </c>
      <c r="B143" s="10">
        <v>9537</v>
      </c>
      <c r="C143" s="10" t="s">
        <v>538</v>
      </c>
      <c r="D143" s="23" t="s">
        <v>83</v>
      </c>
      <c r="E143" s="10" t="s">
        <v>554</v>
      </c>
      <c r="F143" s="19">
        <v>19</v>
      </c>
      <c r="G143" s="19">
        <v>1.33</v>
      </c>
      <c r="H143" s="14">
        <f t="shared" si="6"/>
        <v>25.27</v>
      </c>
    </row>
    <row r="144" spans="1:8">
      <c r="A144" s="6">
        <v>8</v>
      </c>
      <c r="B144" s="6"/>
      <c r="C144" s="6"/>
      <c r="D144" s="38" t="s">
        <v>131</v>
      </c>
      <c r="E144" s="6"/>
      <c r="F144" s="30"/>
      <c r="G144" s="30" t="s">
        <v>198</v>
      </c>
      <c r="H144" s="30">
        <f>SUM(H145:H157)</f>
        <v>1002.6999999999999</v>
      </c>
    </row>
    <row r="145" spans="1:8" s="8" customFormat="1">
      <c r="A145" s="10" t="s">
        <v>290</v>
      </c>
      <c r="B145" s="10" t="s">
        <v>452</v>
      </c>
      <c r="C145" s="10" t="s">
        <v>539</v>
      </c>
      <c r="D145" s="23" t="s">
        <v>50</v>
      </c>
      <c r="E145" s="10" t="s">
        <v>557</v>
      </c>
      <c r="F145" s="13">
        <v>23.5</v>
      </c>
      <c r="G145" s="19">
        <v>0.65</v>
      </c>
      <c r="H145" s="14">
        <f t="shared" ref="H145:H157" si="7">ROUND(F145*G145,2)</f>
        <v>15.28</v>
      </c>
    </row>
    <row r="146" spans="1:8" s="8" customFormat="1">
      <c r="A146" s="10" t="s">
        <v>291</v>
      </c>
      <c r="B146" s="10">
        <v>73679</v>
      </c>
      <c r="C146" s="10" t="s">
        <v>538</v>
      </c>
      <c r="D146" s="23" t="s">
        <v>87</v>
      </c>
      <c r="E146" s="10" t="s">
        <v>557</v>
      </c>
      <c r="F146" s="13">
        <v>23.5</v>
      </c>
      <c r="G146" s="19">
        <v>0.6</v>
      </c>
      <c r="H146" s="14">
        <f t="shared" si="7"/>
        <v>14.1</v>
      </c>
    </row>
    <row r="147" spans="1:8" s="8" customFormat="1">
      <c r="A147" s="10" t="s">
        <v>292</v>
      </c>
      <c r="B147" s="10">
        <v>73599</v>
      </c>
      <c r="C147" s="10" t="s">
        <v>538</v>
      </c>
      <c r="D147" s="23" t="s">
        <v>84</v>
      </c>
      <c r="E147" s="10" t="s">
        <v>556</v>
      </c>
      <c r="F147" s="13">
        <v>19.190000000000001</v>
      </c>
      <c r="G147" s="19">
        <v>8.16</v>
      </c>
      <c r="H147" s="14">
        <f t="shared" si="7"/>
        <v>156.59</v>
      </c>
    </row>
    <row r="148" spans="1:8" s="8" customFormat="1" ht="25.5">
      <c r="A148" s="10" t="s">
        <v>293</v>
      </c>
      <c r="B148" s="10" t="s">
        <v>410</v>
      </c>
      <c r="C148" s="10" t="s">
        <v>539</v>
      </c>
      <c r="D148" s="23" t="s">
        <v>371</v>
      </c>
      <c r="E148" s="10" t="s">
        <v>556</v>
      </c>
      <c r="F148" s="13">
        <v>0.1</v>
      </c>
      <c r="G148" s="19">
        <v>35.299999999999997</v>
      </c>
      <c r="H148" s="14">
        <f t="shared" si="7"/>
        <v>3.53</v>
      </c>
    </row>
    <row r="149" spans="1:8" s="8" customFormat="1" ht="25.5">
      <c r="A149" s="10" t="s">
        <v>294</v>
      </c>
      <c r="B149" s="10" t="s">
        <v>411</v>
      </c>
      <c r="C149" s="10" t="s">
        <v>539</v>
      </c>
      <c r="D149" s="23" t="s">
        <v>372</v>
      </c>
      <c r="E149" s="10" t="s">
        <v>556</v>
      </c>
      <c r="F149" s="13">
        <v>0.09</v>
      </c>
      <c r="G149" s="19">
        <v>99.17</v>
      </c>
      <c r="H149" s="14">
        <f t="shared" si="7"/>
        <v>8.93</v>
      </c>
    </row>
    <row r="150" spans="1:8" s="8" customFormat="1">
      <c r="A150" s="10" t="s">
        <v>295</v>
      </c>
      <c r="B150" s="10" t="s">
        <v>409</v>
      </c>
      <c r="C150" s="10" t="s">
        <v>538</v>
      </c>
      <c r="D150" s="23" t="s">
        <v>373</v>
      </c>
      <c r="E150" s="10" t="s">
        <v>556</v>
      </c>
      <c r="F150" s="13">
        <v>5.68</v>
      </c>
      <c r="G150" s="19">
        <v>1.24</v>
      </c>
      <c r="H150" s="14">
        <f t="shared" si="7"/>
        <v>7.04</v>
      </c>
    </row>
    <row r="151" spans="1:8">
      <c r="A151" s="10" t="s">
        <v>296</v>
      </c>
      <c r="B151" s="10">
        <v>72875</v>
      </c>
      <c r="C151" s="10" t="s">
        <v>538</v>
      </c>
      <c r="D151" s="23" t="s">
        <v>374</v>
      </c>
      <c r="E151" s="10" t="s">
        <v>560</v>
      </c>
      <c r="F151" s="13">
        <v>28.38</v>
      </c>
      <c r="G151" s="19">
        <v>1.19</v>
      </c>
      <c r="H151" s="14">
        <f t="shared" si="7"/>
        <v>33.770000000000003</v>
      </c>
    </row>
    <row r="152" spans="1:8">
      <c r="A152" s="10" t="s">
        <v>297</v>
      </c>
      <c r="B152" s="10">
        <v>73733</v>
      </c>
      <c r="C152" s="10" t="s">
        <v>538</v>
      </c>
      <c r="D152" s="23" t="s">
        <v>375</v>
      </c>
      <c r="E152" s="10" t="s">
        <v>554</v>
      </c>
      <c r="F152" s="13">
        <v>17.63</v>
      </c>
      <c r="G152" s="19">
        <v>2.79</v>
      </c>
      <c r="H152" s="14">
        <f t="shared" si="7"/>
        <v>49.19</v>
      </c>
    </row>
    <row r="153" spans="1:8">
      <c r="A153" s="10" t="s">
        <v>298</v>
      </c>
      <c r="B153" s="10">
        <v>73615</v>
      </c>
      <c r="C153" s="10" t="s">
        <v>538</v>
      </c>
      <c r="D153" s="24" t="s">
        <v>86</v>
      </c>
      <c r="E153" s="10" t="s">
        <v>556</v>
      </c>
      <c r="F153" s="13">
        <v>5.26</v>
      </c>
      <c r="G153" s="19">
        <v>89.32</v>
      </c>
      <c r="H153" s="14">
        <f t="shared" si="7"/>
        <v>469.82</v>
      </c>
    </row>
    <row r="154" spans="1:8" ht="25.5">
      <c r="A154" s="10" t="s">
        <v>299</v>
      </c>
      <c r="B154" s="10">
        <v>72920</v>
      </c>
      <c r="C154" s="10" t="s">
        <v>538</v>
      </c>
      <c r="D154" s="23" t="s">
        <v>483</v>
      </c>
      <c r="E154" s="10" t="s">
        <v>556</v>
      </c>
      <c r="F154" s="13">
        <v>13.71</v>
      </c>
      <c r="G154" s="19">
        <v>12.55</v>
      </c>
      <c r="H154" s="14">
        <f t="shared" si="7"/>
        <v>172.06</v>
      </c>
    </row>
    <row r="155" spans="1:8">
      <c r="A155" s="10" t="s">
        <v>300</v>
      </c>
      <c r="B155" s="10" t="s">
        <v>440</v>
      </c>
      <c r="C155" s="10" t="s">
        <v>539</v>
      </c>
      <c r="D155" s="24" t="s">
        <v>3</v>
      </c>
      <c r="E155" s="10" t="s">
        <v>557</v>
      </c>
      <c r="F155" s="13">
        <v>23.5</v>
      </c>
      <c r="G155" s="19">
        <v>0.19</v>
      </c>
      <c r="H155" s="14">
        <f t="shared" si="7"/>
        <v>4.47</v>
      </c>
    </row>
    <row r="156" spans="1:8">
      <c r="A156" s="10" t="s">
        <v>301</v>
      </c>
      <c r="B156" s="10">
        <v>73591</v>
      </c>
      <c r="C156" s="10" t="s">
        <v>538</v>
      </c>
      <c r="D156" s="27" t="s">
        <v>502</v>
      </c>
      <c r="E156" s="10" t="s">
        <v>557</v>
      </c>
      <c r="F156" s="13">
        <v>23.5</v>
      </c>
      <c r="G156" s="19">
        <v>0.17</v>
      </c>
      <c r="H156" s="14">
        <f t="shared" si="7"/>
        <v>4</v>
      </c>
    </row>
    <row r="157" spans="1:8">
      <c r="A157" s="10" t="s">
        <v>348</v>
      </c>
      <c r="B157" s="10" t="s">
        <v>414</v>
      </c>
      <c r="C157" s="10" t="s">
        <v>538</v>
      </c>
      <c r="D157" s="23" t="s">
        <v>515</v>
      </c>
      <c r="E157" s="10" t="s">
        <v>557</v>
      </c>
      <c r="F157" s="13">
        <v>23.5</v>
      </c>
      <c r="G157" s="19">
        <v>2.72</v>
      </c>
      <c r="H157" s="14">
        <f t="shared" si="7"/>
        <v>63.92</v>
      </c>
    </row>
    <row r="158" spans="1:8">
      <c r="A158" s="6">
        <v>9</v>
      </c>
      <c r="B158" s="6"/>
      <c r="C158" s="6"/>
      <c r="D158" s="38" t="s">
        <v>16</v>
      </c>
      <c r="E158" s="6"/>
      <c r="F158" s="30"/>
      <c r="G158" s="30" t="s">
        <v>198</v>
      </c>
      <c r="H158" s="30">
        <f>SUM(H159:H178)</f>
        <v>8656.1899999999987</v>
      </c>
    </row>
    <row r="159" spans="1:8">
      <c r="A159" s="10" t="s">
        <v>302</v>
      </c>
      <c r="B159" s="10" t="s">
        <v>420</v>
      </c>
      <c r="C159" s="10" t="s">
        <v>538</v>
      </c>
      <c r="D159" s="23" t="s">
        <v>68</v>
      </c>
      <c r="E159" s="10" t="s">
        <v>554</v>
      </c>
      <c r="F159" s="13">
        <v>19.559999999999999</v>
      </c>
      <c r="G159" s="19">
        <v>10.17</v>
      </c>
      <c r="H159" s="14">
        <f t="shared" ref="H159:H178" si="8">ROUND(F159*G159,2)</f>
        <v>198.93</v>
      </c>
    </row>
    <row r="160" spans="1:8">
      <c r="A160" s="10" t="s">
        <v>303</v>
      </c>
      <c r="B160" s="10">
        <v>73599</v>
      </c>
      <c r="C160" s="10" t="s">
        <v>538</v>
      </c>
      <c r="D160" s="23" t="s">
        <v>84</v>
      </c>
      <c r="E160" s="10" t="s">
        <v>556</v>
      </c>
      <c r="F160" s="13">
        <v>29.16</v>
      </c>
      <c r="G160" s="19">
        <v>8.16</v>
      </c>
      <c r="H160" s="14">
        <f t="shared" si="8"/>
        <v>237.95</v>
      </c>
    </row>
    <row r="161" spans="1:8" ht="25.5">
      <c r="A161" s="10" t="s">
        <v>304</v>
      </c>
      <c r="B161" s="10" t="s">
        <v>410</v>
      </c>
      <c r="C161" s="10" t="s">
        <v>539</v>
      </c>
      <c r="D161" s="23" t="s">
        <v>371</v>
      </c>
      <c r="E161" s="10" t="s">
        <v>556</v>
      </c>
      <c r="F161" s="13">
        <v>0.52</v>
      </c>
      <c r="G161" s="19">
        <v>35.299999999999997</v>
      </c>
      <c r="H161" s="14">
        <f t="shared" si="8"/>
        <v>18.36</v>
      </c>
    </row>
    <row r="162" spans="1:8" ht="25.5">
      <c r="A162" s="10" t="s">
        <v>305</v>
      </c>
      <c r="B162" s="10" t="s">
        <v>411</v>
      </c>
      <c r="C162" s="10" t="s">
        <v>539</v>
      </c>
      <c r="D162" s="23" t="s">
        <v>372</v>
      </c>
      <c r="E162" s="10" t="s">
        <v>556</v>
      </c>
      <c r="F162" s="13">
        <v>0.52</v>
      </c>
      <c r="G162" s="19">
        <v>99.17</v>
      </c>
      <c r="H162" s="14">
        <f t="shared" si="8"/>
        <v>51.57</v>
      </c>
    </row>
    <row r="163" spans="1:8">
      <c r="A163" s="10" t="s">
        <v>306</v>
      </c>
      <c r="B163" s="10" t="s">
        <v>409</v>
      </c>
      <c r="C163" s="10" t="s">
        <v>538</v>
      </c>
      <c r="D163" s="23" t="s">
        <v>373</v>
      </c>
      <c r="E163" s="10" t="s">
        <v>556</v>
      </c>
      <c r="F163" s="13">
        <v>16.72</v>
      </c>
      <c r="G163" s="19">
        <v>1.24</v>
      </c>
      <c r="H163" s="14">
        <f t="shared" si="8"/>
        <v>20.73</v>
      </c>
    </row>
    <row r="164" spans="1:8">
      <c r="A164" s="10" t="s">
        <v>307</v>
      </c>
      <c r="B164" s="10">
        <v>72875</v>
      </c>
      <c r="C164" s="10" t="s">
        <v>538</v>
      </c>
      <c r="D164" s="23" t="s">
        <v>374</v>
      </c>
      <c r="E164" s="10" t="s">
        <v>560</v>
      </c>
      <c r="F164" s="13">
        <v>83.62</v>
      </c>
      <c r="G164" s="19">
        <v>1.19</v>
      </c>
      <c r="H164" s="14">
        <f t="shared" si="8"/>
        <v>99.51</v>
      </c>
    </row>
    <row r="165" spans="1:8">
      <c r="A165" s="10" t="s">
        <v>308</v>
      </c>
      <c r="B165" s="10">
        <v>72920</v>
      </c>
      <c r="C165" s="10" t="s">
        <v>538</v>
      </c>
      <c r="D165" s="23" t="s">
        <v>501</v>
      </c>
      <c r="E165" s="10" t="s">
        <v>556</v>
      </c>
      <c r="F165" s="13">
        <v>13.48</v>
      </c>
      <c r="G165" s="19">
        <v>12.55</v>
      </c>
      <c r="H165" s="14">
        <f t="shared" si="8"/>
        <v>169.17</v>
      </c>
    </row>
    <row r="166" spans="1:8" ht="25.5">
      <c r="A166" s="10" t="s">
        <v>309</v>
      </c>
      <c r="B166" s="10">
        <v>6047</v>
      </c>
      <c r="C166" s="10" t="s">
        <v>538</v>
      </c>
      <c r="D166" s="23" t="s">
        <v>75</v>
      </c>
      <c r="E166" s="10" t="s">
        <v>556</v>
      </c>
      <c r="F166" s="13">
        <v>1.01</v>
      </c>
      <c r="G166" s="19">
        <v>305.14999999999998</v>
      </c>
      <c r="H166" s="14">
        <f t="shared" si="8"/>
        <v>308.2</v>
      </c>
    </row>
    <row r="167" spans="1:8">
      <c r="A167" s="10" t="s">
        <v>310</v>
      </c>
      <c r="B167" s="10" t="s">
        <v>412</v>
      </c>
      <c r="C167" s="10" t="s">
        <v>538</v>
      </c>
      <c r="D167" s="27" t="s">
        <v>362</v>
      </c>
      <c r="E167" s="10" t="s">
        <v>554</v>
      </c>
      <c r="F167" s="13">
        <v>23.23</v>
      </c>
      <c r="G167" s="19">
        <v>55.52</v>
      </c>
      <c r="H167" s="14">
        <f t="shared" si="8"/>
        <v>1289.73</v>
      </c>
    </row>
    <row r="168" spans="1:8">
      <c r="A168" s="10" t="s">
        <v>311</v>
      </c>
      <c r="B168" s="10" t="s">
        <v>380</v>
      </c>
      <c r="C168" s="10" t="s">
        <v>538</v>
      </c>
      <c r="D168" s="23" t="s">
        <v>363</v>
      </c>
      <c r="E168" s="10" t="s">
        <v>558</v>
      </c>
      <c r="F168" s="19">
        <v>154.88</v>
      </c>
      <c r="G168" s="19">
        <v>7.59</v>
      </c>
      <c r="H168" s="14">
        <f t="shared" si="8"/>
        <v>1175.54</v>
      </c>
    </row>
    <row r="169" spans="1:8">
      <c r="A169" s="10" t="s">
        <v>312</v>
      </c>
      <c r="B169" s="10">
        <v>5619</v>
      </c>
      <c r="C169" s="10" t="s">
        <v>538</v>
      </c>
      <c r="D169" s="27" t="s">
        <v>4</v>
      </c>
      <c r="E169" s="10" t="s">
        <v>556</v>
      </c>
      <c r="F169" s="19">
        <v>1.94</v>
      </c>
      <c r="G169" s="19">
        <v>441.47</v>
      </c>
      <c r="H169" s="14">
        <f t="shared" si="8"/>
        <v>856.45</v>
      </c>
    </row>
    <row r="170" spans="1:8">
      <c r="A170" s="10" t="s">
        <v>313</v>
      </c>
      <c r="B170" s="10" t="s">
        <v>531</v>
      </c>
      <c r="C170" s="10" t="s">
        <v>538</v>
      </c>
      <c r="D170" s="23" t="s">
        <v>532</v>
      </c>
      <c r="E170" s="10" t="s">
        <v>554</v>
      </c>
      <c r="F170" s="17">
        <v>16.8</v>
      </c>
      <c r="G170" s="19">
        <v>74.900000000000006</v>
      </c>
      <c r="H170" s="14">
        <f t="shared" si="8"/>
        <v>1258.32</v>
      </c>
    </row>
    <row r="171" spans="1:8">
      <c r="A171" s="10" t="s">
        <v>314</v>
      </c>
      <c r="B171" s="10" t="s">
        <v>533</v>
      </c>
      <c r="C171" s="10" t="s">
        <v>538</v>
      </c>
      <c r="D171" s="28" t="s">
        <v>534</v>
      </c>
      <c r="E171" s="10" t="s">
        <v>554</v>
      </c>
      <c r="F171" s="19">
        <v>16</v>
      </c>
      <c r="G171" s="19">
        <v>30.23</v>
      </c>
      <c r="H171" s="14">
        <f t="shared" si="8"/>
        <v>483.68</v>
      </c>
    </row>
    <row r="172" spans="1:8">
      <c r="A172" s="10" t="s">
        <v>315</v>
      </c>
      <c r="B172" s="10">
        <v>5974</v>
      </c>
      <c r="C172" s="10" t="s">
        <v>538</v>
      </c>
      <c r="D172" s="23" t="s">
        <v>535</v>
      </c>
      <c r="E172" s="10" t="s">
        <v>554</v>
      </c>
      <c r="F172" s="19">
        <v>36.96</v>
      </c>
      <c r="G172" s="19">
        <v>4.0199999999999996</v>
      </c>
      <c r="H172" s="14">
        <f t="shared" si="8"/>
        <v>148.58000000000001</v>
      </c>
    </row>
    <row r="173" spans="1:8">
      <c r="A173" s="10" t="s">
        <v>316</v>
      </c>
      <c r="B173" s="10" t="s">
        <v>413</v>
      </c>
      <c r="C173" s="10" t="s">
        <v>539</v>
      </c>
      <c r="D173" s="23" t="s">
        <v>377</v>
      </c>
      <c r="E173" s="10" t="s">
        <v>554</v>
      </c>
      <c r="F173" s="19">
        <v>36.96</v>
      </c>
      <c r="G173" s="19">
        <v>34.07</v>
      </c>
      <c r="H173" s="14">
        <f t="shared" si="8"/>
        <v>1259.23</v>
      </c>
    </row>
    <row r="174" spans="1:8">
      <c r="A174" s="10" t="s">
        <v>317</v>
      </c>
      <c r="B174" s="10" t="s">
        <v>414</v>
      </c>
      <c r="C174" s="10" t="s">
        <v>538</v>
      </c>
      <c r="D174" s="23" t="s">
        <v>17</v>
      </c>
      <c r="E174" s="10" t="s">
        <v>557</v>
      </c>
      <c r="F174" s="19">
        <v>16</v>
      </c>
      <c r="G174" s="19">
        <v>2.72</v>
      </c>
      <c r="H174" s="14">
        <f t="shared" si="8"/>
        <v>43.52</v>
      </c>
    </row>
    <row r="175" spans="1:8">
      <c r="A175" s="10" t="s">
        <v>318</v>
      </c>
      <c r="B175" s="10" t="s">
        <v>415</v>
      </c>
      <c r="C175" s="10" t="s">
        <v>538</v>
      </c>
      <c r="D175" s="27" t="s">
        <v>416</v>
      </c>
      <c r="E175" s="10" t="s">
        <v>557</v>
      </c>
      <c r="F175" s="32">
        <v>16</v>
      </c>
      <c r="G175" s="19">
        <v>2.38</v>
      </c>
      <c r="H175" s="14">
        <f t="shared" si="8"/>
        <v>38.08</v>
      </c>
    </row>
    <row r="176" spans="1:8" ht="25.5">
      <c r="A176" s="10" t="s">
        <v>508</v>
      </c>
      <c r="B176" s="10" t="s">
        <v>417</v>
      </c>
      <c r="C176" s="10" t="s">
        <v>539</v>
      </c>
      <c r="D176" s="33" t="s">
        <v>15</v>
      </c>
      <c r="E176" s="10" t="s">
        <v>556</v>
      </c>
      <c r="F176" s="19">
        <v>4.8</v>
      </c>
      <c r="G176" s="19">
        <v>111.96</v>
      </c>
      <c r="H176" s="14">
        <f t="shared" si="8"/>
        <v>537.41</v>
      </c>
    </row>
    <row r="177" spans="1:8" ht="25.5">
      <c r="A177" s="10" t="s">
        <v>509</v>
      </c>
      <c r="B177" s="10" t="s">
        <v>418</v>
      </c>
      <c r="C177" s="10" t="s">
        <v>539</v>
      </c>
      <c r="D177" s="33" t="s">
        <v>14</v>
      </c>
      <c r="E177" s="10" t="s">
        <v>556</v>
      </c>
      <c r="F177" s="19">
        <v>4.8</v>
      </c>
      <c r="G177" s="19">
        <v>90.67</v>
      </c>
      <c r="H177" s="14">
        <f t="shared" si="8"/>
        <v>435.22</v>
      </c>
    </row>
    <row r="178" spans="1:8">
      <c r="A178" s="10" t="s">
        <v>536</v>
      </c>
      <c r="B178" s="10">
        <v>9537</v>
      </c>
      <c r="C178" s="10" t="s">
        <v>538</v>
      </c>
      <c r="D178" s="23" t="s">
        <v>83</v>
      </c>
      <c r="E178" s="10" t="s">
        <v>554</v>
      </c>
      <c r="F178" s="19">
        <v>19.559999999999999</v>
      </c>
      <c r="G178" s="19">
        <v>1.33</v>
      </c>
      <c r="H178" s="14">
        <f t="shared" si="8"/>
        <v>26.01</v>
      </c>
    </row>
    <row r="179" spans="1:8">
      <c r="A179" s="6">
        <v>10</v>
      </c>
      <c r="B179" s="6"/>
      <c r="C179" s="6"/>
      <c r="D179" s="38" t="s">
        <v>153</v>
      </c>
      <c r="E179" s="6"/>
      <c r="F179" s="30"/>
      <c r="G179" s="30" t="s">
        <v>198</v>
      </c>
      <c r="H179" s="30">
        <f>SUM(H180:H193)</f>
        <v>14621.05</v>
      </c>
    </row>
    <row r="180" spans="1:8">
      <c r="A180" s="10" t="s">
        <v>419</v>
      </c>
      <c r="B180" s="10" t="s">
        <v>420</v>
      </c>
      <c r="C180" s="10" t="s">
        <v>538</v>
      </c>
      <c r="D180" s="23" t="s">
        <v>68</v>
      </c>
      <c r="E180" s="10" t="s">
        <v>554</v>
      </c>
      <c r="F180" s="19">
        <v>12.96</v>
      </c>
      <c r="G180" s="19">
        <v>10.17</v>
      </c>
      <c r="H180" s="14">
        <f t="shared" ref="H180:H193" si="9">ROUND(F180*G180,2)</f>
        <v>131.80000000000001</v>
      </c>
    </row>
    <row r="181" spans="1:8">
      <c r="A181" s="10" t="s">
        <v>421</v>
      </c>
      <c r="B181" s="10" t="s">
        <v>422</v>
      </c>
      <c r="C181" s="10" t="s">
        <v>538</v>
      </c>
      <c r="D181" s="23" t="s">
        <v>54</v>
      </c>
      <c r="E181" s="10" t="s">
        <v>556</v>
      </c>
      <c r="F181" s="19">
        <v>4.0599999999999996</v>
      </c>
      <c r="G181" s="19">
        <v>29.02</v>
      </c>
      <c r="H181" s="14">
        <f t="shared" si="9"/>
        <v>117.82</v>
      </c>
    </row>
    <row r="182" spans="1:8">
      <c r="A182" s="10" t="s">
        <v>423</v>
      </c>
      <c r="B182" s="10" t="s">
        <v>409</v>
      </c>
      <c r="C182" s="10" t="s">
        <v>538</v>
      </c>
      <c r="D182" s="23" t="s">
        <v>373</v>
      </c>
      <c r="E182" s="10" t="s">
        <v>556</v>
      </c>
      <c r="F182" s="13">
        <v>4.0599999999999996</v>
      </c>
      <c r="G182" s="19">
        <v>1.24</v>
      </c>
      <c r="H182" s="14">
        <f t="shared" si="9"/>
        <v>5.03</v>
      </c>
    </row>
    <row r="183" spans="1:8">
      <c r="A183" s="10" t="s">
        <v>424</v>
      </c>
      <c r="B183" s="10">
        <v>72875</v>
      </c>
      <c r="C183" s="10" t="s">
        <v>538</v>
      </c>
      <c r="D183" s="23" t="s">
        <v>374</v>
      </c>
      <c r="E183" s="10" t="s">
        <v>560</v>
      </c>
      <c r="F183" s="13">
        <v>20.299999999999997</v>
      </c>
      <c r="G183" s="19">
        <v>1.19</v>
      </c>
      <c r="H183" s="14">
        <f t="shared" si="9"/>
        <v>24.16</v>
      </c>
    </row>
    <row r="184" spans="1:8">
      <c r="A184" s="10" t="s">
        <v>425</v>
      </c>
      <c r="B184" s="10" t="s">
        <v>546</v>
      </c>
      <c r="C184" s="10" t="s">
        <v>538</v>
      </c>
      <c r="D184" s="27" t="s">
        <v>547</v>
      </c>
      <c r="E184" s="10" t="s">
        <v>556</v>
      </c>
      <c r="F184" s="11">
        <v>8.4700000000000006</v>
      </c>
      <c r="G184" s="11">
        <v>390.48</v>
      </c>
      <c r="H184" s="14">
        <f t="shared" si="9"/>
        <v>3307.37</v>
      </c>
    </row>
    <row r="185" spans="1:8">
      <c r="A185" s="10" t="s">
        <v>426</v>
      </c>
      <c r="B185" s="10" t="s">
        <v>548</v>
      </c>
      <c r="C185" s="10" t="s">
        <v>538</v>
      </c>
      <c r="D185" s="27" t="s">
        <v>549</v>
      </c>
      <c r="E185" s="10" t="s">
        <v>556</v>
      </c>
      <c r="F185" s="11">
        <v>8.4700000000000006</v>
      </c>
      <c r="G185" s="11">
        <v>70</v>
      </c>
      <c r="H185" s="14">
        <f t="shared" si="9"/>
        <v>592.9</v>
      </c>
    </row>
    <row r="186" spans="1:8">
      <c r="A186" s="10" t="s">
        <v>429</v>
      </c>
      <c r="B186" s="10" t="s">
        <v>380</v>
      </c>
      <c r="C186" s="10" t="s">
        <v>538</v>
      </c>
      <c r="D186" s="27" t="s">
        <v>363</v>
      </c>
      <c r="E186" s="10" t="s">
        <v>558</v>
      </c>
      <c r="F186" s="11">
        <v>677.6</v>
      </c>
      <c r="G186" s="11">
        <v>7.59</v>
      </c>
      <c r="H186" s="14">
        <f t="shared" si="9"/>
        <v>5142.9799999999996</v>
      </c>
    </row>
    <row r="187" spans="1:8">
      <c r="A187" s="10" t="s">
        <v>431</v>
      </c>
      <c r="B187" s="10" t="s">
        <v>412</v>
      </c>
      <c r="C187" s="10" t="s">
        <v>538</v>
      </c>
      <c r="D187" s="27" t="s">
        <v>362</v>
      </c>
      <c r="E187" s="10" t="s">
        <v>554</v>
      </c>
      <c r="F187" s="11">
        <v>6.24</v>
      </c>
      <c r="G187" s="11">
        <v>55.52</v>
      </c>
      <c r="H187" s="14">
        <f t="shared" si="9"/>
        <v>346.44</v>
      </c>
    </row>
    <row r="188" spans="1:8">
      <c r="A188" s="10" t="s">
        <v>432</v>
      </c>
      <c r="B188" s="10" t="s">
        <v>427</v>
      </c>
      <c r="C188" s="10" t="s">
        <v>539</v>
      </c>
      <c r="D188" s="27" t="s">
        <v>428</v>
      </c>
      <c r="E188" s="10" t="s">
        <v>554</v>
      </c>
      <c r="F188" s="19">
        <v>12.96</v>
      </c>
      <c r="G188" s="19">
        <v>76.489999999999995</v>
      </c>
      <c r="H188" s="14">
        <f t="shared" si="9"/>
        <v>991.31</v>
      </c>
    </row>
    <row r="189" spans="1:8">
      <c r="A189" s="10" t="s">
        <v>434</v>
      </c>
      <c r="B189" s="10" t="s">
        <v>430</v>
      </c>
      <c r="C189" s="10" t="s">
        <v>539</v>
      </c>
      <c r="D189" s="27" t="s">
        <v>78</v>
      </c>
      <c r="E189" s="10" t="s">
        <v>561</v>
      </c>
      <c r="F189" s="32">
        <v>4</v>
      </c>
      <c r="G189" s="19">
        <v>111.53</v>
      </c>
      <c r="H189" s="14">
        <f t="shared" si="9"/>
        <v>446.12</v>
      </c>
    </row>
    <row r="190" spans="1:8">
      <c r="A190" s="10" t="s">
        <v>436</v>
      </c>
      <c r="B190" s="10" t="s">
        <v>437</v>
      </c>
      <c r="C190" s="10" t="s">
        <v>539</v>
      </c>
      <c r="D190" s="27" t="s">
        <v>438</v>
      </c>
      <c r="E190" s="10" t="s">
        <v>562</v>
      </c>
      <c r="F190" s="13">
        <v>2250</v>
      </c>
      <c r="G190" s="19">
        <v>1.4</v>
      </c>
      <c r="H190" s="14">
        <f t="shared" si="9"/>
        <v>3150</v>
      </c>
    </row>
    <row r="191" spans="1:8">
      <c r="A191" s="10" t="s">
        <v>550</v>
      </c>
      <c r="B191" s="10" t="s">
        <v>433</v>
      </c>
      <c r="C191" s="10" t="s">
        <v>539</v>
      </c>
      <c r="D191" s="23" t="s">
        <v>85</v>
      </c>
      <c r="E191" s="10" t="s">
        <v>555</v>
      </c>
      <c r="F191" s="19">
        <v>1</v>
      </c>
      <c r="G191" s="19">
        <v>275.38</v>
      </c>
      <c r="H191" s="14">
        <f t="shared" si="9"/>
        <v>275.38</v>
      </c>
    </row>
    <row r="192" spans="1:8">
      <c r="A192" s="10" t="s">
        <v>551</v>
      </c>
      <c r="B192" s="10" t="s">
        <v>435</v>
      </c>
      <c r="C192" s="10" t="s">
        <v>539</v>
      </c>
      <c r="D192" s="27" t="s">
        <v>13</v>
      </c>
      <c r="E192" s="10" t="s">
        <v>554</v>
      </c>
      <c r="F192" s="19">
        <v>1</v>
      </c>
      <c r="G192" s="19">
        <v>72.5</v>
      </c>
      <c r="H192" s="14">
        <f t="shared" si="9"/>
        <v>72.5</v>
      </c>
    </row>
    <row r="193" spans="1:8">
      <c r="A193" s="10" t="s">
        <v>552</v>
      </c>
      <c r="B193" s="10">
        <v>9537</v>
      </c>
      <c r="C193" s="10" t="s">
        <v>538</v>
      </c>
      <c r="D193" s="27" t="s">
        <v>83</v>
      </c>
      <c r="E193" s="10" t="s">
        <v>554</v>
      </c>
      <c r="F193" s="19">
        <v>12.96</v>
      </c>
      <c r="G193" s="19">
        <v>1.33</v>
      </c>
      <c r="H193" s="14">
        <f t="shared" si="9"/>
        <v>17.239999999999998</v>
      </c>
    </row>
    <row r="194" spans="1:8">
      <c r="A194" s="6">
        <v>11</v>
      </c>
      <c r="B194" s="6"/>
      <c r="C194" s="6"/>
      <c r="D194" s="38" t="s">
        <v>28</v>
      </c>
      <c r="E194" s="6"/>
      <c r="F194" s="30"/>
      <c r="G194" s="30" t="s">
        <v>198</v>
      </c>
      <c r="H194" s="30">
        <f>SUM(H195:H214)</f>
        <v>459420.94000000006</v>
      </c>
    </row>
    <row r="195" spans="1:8">
      <c r="A195" s="10" t="s">
        <v>319</v>
      </c>
      <c r="B195" s="10">
        <v>73610</v>
      </c>
      <c r="C195" s="10" t="s">
        <v>538</v>
      </c>
      <c r="D195" s="23" t="s">
        <v>79</v>
      </c>
      <c r="E195" s="10" t="s">
        <v>557</v>
      </c>
      <c r="F195" s="13">
        <v>10761</v>
      </c>
      <c r="G195" s="19">
        <v>0.51</v>
      </c>
      <c r="H195" s="14">
        <f t="shared" ref="H195:H214" si="10">ROUND(F195*G195,2)</f>
        <v>5488.11</v>
      </c>
    </row>
    <row r="196" spans="1:8">
      <c r="A196" s="10" t="s">
        <v>320</v>
      </c>
      <c r="B196" s="10" t="s">
        <v>422</v>
      </c>
      <c r="C196" s="10" t="s">
        <v>538</v>
      </c>
      <c r="D196" s="23" t="s">
        <v>54</v>
      </c>
      <c r="E196" s="10" t="s">
        <v>556</v>
      </c>
      <c r="F196" s="13">
        <v>619.90000000000009</v>
      </c>
      <c r="G196" s="19">
        <v>29.02</v>
      </c>
      <c r="H196" s="14">
        <f t="shared" si="10"/>
        <v>17989.5</v>
      </c>
    </row>
    <row r="197" spans="1:8">
      <c r="A197" s="10" t="s">
        <v>321</v>
      </c>
      <c r="B197" s="10">
        <v>73599</v>
      </c>
      <c r="C197" s="10" t="s">
        <v>538</v>
      </c>
      <c r="D197" s="23" t="s">
        <v>84</v>
      </c>
      <c r="E197" s="10" t="s">
        <v>556</v>
      </c>
      <c r="F197" s="13">
        <v>6557.9000000000005</v>
      </c>
      <c r="G197" s="19">
        <v>8.16</v>
      </c>
      <c r="H197" s="14">
        <f t="shared" si="10"/>
        <v>53512.46</v>
      </c>
    </row>
    <row r="198" spans="1:8" ht="25.5">
      <c r="A198" s="10" t="s">
        <v>322</v>
      </c>
      <c r="B198" s="10" t="s">
        <v>410</v>
      </c>
      <c r="C198" s="10" t="s">
        <v>539</v>
      </c>
      <c r="D198" s="23" t="s">
        <v>371</v>
      </c>
      <c r="E198" s="10" t="s">
        <v>556</v>
      </c>
      <c r="F198" s="13">
        <v>36.26</v>
      </c>
      <c r="G198" s="19">
        <v>35.299999999999997</v>
      </c>
      <c r="H198" s="14">
        <f t="shared" si="10"/>
        <v>1279.98</v>
      </c>
    </row>
    <row r="199" spans="1:8" ht="25.5">
      <c r="A199" s="10" t="s">
        <v>323</v>
      </c>
      <c r="B199" s="10" t="s">
        <v>411</v>
      </c>
      <c r="C199" s="10" t="s">
        <v>539</v>
      </c>
      <c r="D199" s="23" t="s">
        <v>372</v>
      </c>
      <c r="E199" s="10" t="s">
        <v>556</v>
      </c>
      <c r="F199" s="13">
        <v>36.250000000000007</v>
      </c>
      <c r="G199" s="19">
        <v>99.17</v>
      </c>
      <c r="H199" s="14">
        <f t="shared" si="10"/>
        <v>3594.91</v>
      </c>
    </row>
    <row r="200" spans="1:8">
      <c r="A200" s="10" t="s">
        <v>324</v>
      </c>
      <c r="B200" s="10" t="s">
        <v>409</v>
      </c>
      <c r="C200" s="10" t="s">
        <v>538</v>
      </c>
      <c r="D200" s="23" t="s">
        <v>373</v>
      </c>
      <c r="E200" s="10" t="s">
        <v>556</v>
      </c>
      <c r="F200" s="13">
        <v>1834.52</v>
      </c>
      <c r="G200" s="19">
        <v>1.24</v>
      </c>
      <c r="H200" s="14">
        <f t="shared" si="10"/>
        <v>2274.8000000000002</v>
      </c>
    </row>
    <row r="201" spans="1:8">
      <c r="A201" s="10" t="s">
        <v>325</v>
      </c>
      <c r="B201" s="10">
        <v>72875</v>
      </c>
      <c r="C201" s="10" t="s">
        <v>538</v>
      </c>
      <c r="D201" s="23" t="s">
        <v>374</v>
      </c>
      <c r="E201" s="10" t="s">
        <v>560</v>
      </c>
      <c r="F201" s="13">
        <v>9172.5999999999985</v>
      </c>
      <c r="G201" s="19">
        <v>1.19</v>
      </c>
      <c r="H201" s="14">
        <f t="shared" si="10"/>
        <v>10915.39</v>
      </c>
    </row>
    <row r="202" spans="1:8">
      <c r="A202" s="10" t="s">
        <v>326</v>
      </c>
      <c r="B202" s="10">
        <v>73733</v>
      </c>
      <c r="C202" s="10" t="s">
        <v>538</v>
      </c>
      <c r="D202" s="23" t="s">
        <v>439</v>
      </c>
      <c r="E202" s="10" t="s">
        <v>554</v>
      </c>
      <c r="F202" s="13">
        <v>7146.7</v>
      </c>
      <c r="G202" s="19">
        <v>2.79</v>
      </c>
      <c r="H202" s="14">
        <f t="shared" si="10"/>
        <v>19939.29</v>
      </c>
    </row>
    <row r="203" spans="1:8">
      <c r="A203" s="10" t="s">
        <v>510</v>
      </c>
      <c r="B203" s="10">
        <v>73615</v>
      </c>
      <c r="C203" s="10" t="s">
        <v>538</v>
      </c>
      <c r="D203" s="23" t="s">
        <v>86</v>
      </c>
      <c r="E203" s="10" t="s">
        <v>556</v>
      </c>
      <c r="F203" s="13">
        <v>1797.69</v>
      </c>
      <c r="G203" s="19">
        <v>89.32</v>
      </c>
      <c r="H203" s="14">
        <f t="shared" si="10"/>
        <v>160569.67000000001</v>
      </c>
    </row>
    <row r="204" spans="1:8" ht="25.5">
      <c r="A204" s="10" t="s">
        <v>327</v>
      </c>
      <c r="B204" s="10">
        <v>72920</v>
      </c>
      <c r="C204" s="10" t="s">
        <v>538</v>
      </c>
      <c r="D204" s="23" t="s">
        <v>483</v>
      </c>
      <c r="E204" s="10" t="s">
        <v>556</v>
      </c>
      <c r="F204" s="13">
        <v>5415.7999999999993</v>
      </c>
      <c r="G204" s="19">
        <v>12.55</v>
      </c>
      <c r="H204" s="14">
        <f t="shared" si="10"/>
        <v>67968.289999999994</v>
      </c>
    </row>
    <row r="205" spans="1:8">
      <c r="A205" s="10" t="s">
        <v>328</v>
      </c>
      <c r="B205" s="10" t="s">
        <v>440</v>
      </c>
      <c r="C205" s="10" t="s">
        <v>539</v>
      </c>
      <c r="D205" s="27" t="s">
        <v>3</v>
      </c>
      <c r="E205" s="10" t="s">
        <v>557</v>
      </c>
      <c r="F205" s="13">
        <v>10761</v>
      </c>
      <c r="G205" s="19">
        <v>0.19</v>
      </c>
      <c r="H205" s="14">
        <f t="shared" si="10"/>
        <v>2044.59</v>
      </c>
    </row>
    <row r="206" spans="1:8">
      <c r="A206" s="10" t="s">
        <v>329</v>
      </c>
      <c r="B206" s="10" t="s">
        <v>457</v>
      </c>
      <c r="C206" s="10" t="s">
        <v>538</v>
      </c>
      <c r="D206" s="23" t="s">
        <v>80</v>
      </c>
      <c r="E206" s="10" t="s">
        <v>557</v>
      </c>
      <c r="F206" s="13">
        <v>5464</v>
      </c>
      <c r="G206" s="19">
        <v>1.07</v>
      </c>
      <c r="H206" s="14">
        <f t="shared" si="10"/>
        <v>5846.48</v>
      </c>
    </row>
    <row r="207" spans="1:8">
      <c r="A207" s="10" t="s">
        <v>330</v>
      </c>
      <c r="B207" s="10" t="s">
        <v>475</v>
      </c>
      <c r="C207" s="10" t="s">
        <v>538</v>
      </c>
      <c r="D207" s="24" t="s">
        <v>150</v>
      </c>
      <c r="E207" s="10" t="s">
        <v>557</v>
      </c>
      <c r="F207" s="22">
        <v>4512</v>
      </c>
      <c r="G207" s="19">
        <v>1.45</v>
      </c>
      <c r="H207" s="14">
        <f t="shared" si="10"/>
        <v>6542.4</v>
      </c>
    </row>
    <row r="208" spans="1:8">
      <c r="A208" s="10" t="s">
        <v>331</v>
      </c>
      <c r="B208" s="10" t="s">
        <v>476</v>
      </c>
      <c r="C208" s="10" t="s">
        <v>538</v>
      </c>
      <c r="D208" s="24" t="s">
        <v>151</v>
      </c>
      <c r="E208" s="10" t="s">
        <v>557</v>
      </c>
      <c r="F208" s="22">
        <v>785</v>
      </c>
      <c r="G208" s="19">
        <v>1.82</v>
      </c>
      <c r="H208" s="14">
        <f t="shared" si="10"/>
        <v>1428.7</v>
      </c>
    </row>
    <row r="209" spans="1:8" ht="38.25">
      <c r="A209" s="10" t="s">
        <v>332</v>
      </c>
      <c r="B209" s="10">
        <v>73659</v>
      </c>
      <c r="C209" s="10" t="s">
        <v>538</v>
      </c>
      <c r="D209" s="27" t="s">
        <v>441</v>
      </c>
      <c r="E209" s="10" t="s">
        <v>555</v>
      </c>
      <c r="F209" s="13">
        <v>80</v>
      </c>
      <c r="G209" s="19">
        <v>120.48</v>
      </c>
      <c r="H209" s="14">
        <f t="shared" si="10"/>
        <v>9638.4</v>
      </c>
    </row>
    <row r="210" spans="1:8" ht="25.5">
      <c r="A210" s="10" t="s">
        <v>333</v>
      </c>
      <c r="B210" s="10" t="s">
        <v>516</v>
      </c>
      <c r="C210" s="10" t="s">
        <v>539</v>
      </c>
      <c r="D210" s="27" t="s">
        <v>517</v>
      </c>
      <c r="E210" s="10" t="s">
        <v>555</v>
      </c>
      <c r="F210" s="13">
        <v>80</v>
      </c>
      <c r="G210" s="19">
        <v>124.69</v>
      </c>
      <c r="H210" s="14">
        <f t="shared" si="10"/>
        <v>9975.2000000000007</v>
      </c>
    </row>
    <row r="211" spans="1:8">
      <c r="A211" s="10" t="s">
        <v>511</v>
      </c>
      <c r="B211" s="10" t="s">
        <v>442</v>
      </c>
      <c r="C211" s="10" t="s">
        <v>538</v>
      </c>
      <c r="D211" s="27" t="s">
        <v>443</v>
      </c>
      <c r="E211" s="10" t="s">
        <v>555</v>
      </c>
      <c r="F211" s="13">
        <v>80</v>
      </c>
      <c r="G211" s="19">
        <v>105.54</v>
      </c>
      <c r="H211" s="14">
        <f t="shared" si="10"/>
        <v>8443.2000000000007</v>
      </c>
    </row>
    <row r="212" spans="1:8">
      <c r="A212" s="10" t="s">
        <v>512</v>
      </c>
      <c r="B212" s="10">
        <v>73678</v>
      </c>
      <c r="C212" s="10" t="s">
        <v>538</v>
      </c>
      <c r="D212" s="23" t="s">
        <v>55</v>
      </c>
      <c r="E212" s="10" t="s">
        <v>557</v>
      </c>
      <c r="F212" s="13">
        <v>10761</v>
      </c>
      <c r="G212" s="19">
        <v>1.71</v>
      </c>
      <c r="H212" s="14">
        <f t="shared" si="10"/>
        <v>18401.310000000001</v>
      </c>
    </row>
    <row r="213" spans="1:8">
      <c r="A213" s="10" t="s">
        <v>513</v>
      </c>
      <c r="B213" s="10" t="s">
        <v>444</v>
      </c>
      <c r="C213" s="10" t="s">
        <v>539</v>
      </c>
      <c r="D213" s="23" t="s">
        <v>167</v>
      </c>
      <c r="E213" s="10" t="s">
        <v>557</v>
      </c>
      <c r="F213" s="13">
        <v>10761</v>
      </c>
      <c r="G213" s="19">
        <v>4.18</v>
      </c>
      <c r="H213" s="14">
        <f t="shared" si="10"/>
        <v>44980.98</v>
      </c>
    </row>
    <row r="214" spans="1:8">
      <c r="A214" s="10" t="s">
        <v>514</v>
      </c>
      <c r="B214" s="10">
        <v>9537</v>
      </c>
      <c r="C214" s="10" t="s">
        <v>538</v>
      </c>
      <c r="D214" s="23" t="s">
        <v>81</v>
      </c>
      <c r="E214" s="10" t="s">
        <v>554</v>
      </c>
      <c r="F214" s="20">
        <v>6456.6</v>
      </c>
      <c r="G214" s="19">
        <v>1.33</v>
      </c>
      <c r="H214" s="14">
        <f t="shared" si="10"/>
        <v>8587.2800000000007</v>
      </c>
    </row>
    <row r="215" spans="1:8">
      <c r="A215" s="6"/>
      <c r="B215" s="6"/>
      <c r="C215" s="6"/>
      <c r="D215" s="38"/>
      <c r="E215" s="6"/>
      <c r="F215" s="30"/>
      <c r="G215" s="30" t="s">
        <v>46</v>
      </c>
      <c r="H215" s="39">
        <f>SUMIF(G9:G214,"SUBTOTAL",H9:H214)</f>
        <v>628908.55000000005</v>
      </c>
    </row>
    <row r="216" spans="1:8">
      <c r="D216" s="29"/>
      <c r="F216" s="3"/>
      <c r="G216" s="3"/>
      <c r="H216" s="3"/>
    </row>
    <row r="217" spans="1:8">
      <c r="D217" s="29"/>
      <c r="F217" s="3"/>
      <c r="G217" s="3"/>
      <c r="H217" s="3"/>
    </row>
    <row r="218" spans="1:8">
      <c r="D218" s="29"/>
      <c r="F218" s="3"/>
      <c r="G218" s="3"/>
      <c r="H218" s="3"/>
    </row>
    <row r="219" spans="1:8">
      <c r="D219" s="29"/>
      <c r="F219" s="3"/>
      <c r="G219" s="3"/>
      <c r="H219" s="3"/>
    </row>
    <row r="220" spans="1:8">
      <c r="D220" s="29"/>
      <c r="F220" s="3"/>
      <c r="G220" s="3"/>
      <c r="H220" s="3"/>
    </row>
    <row r="221" spans="1:8">
      <c r="D221" s="29"/>
      <c r="F221" s="3"/>
      <c r="G221" s="3"/>
      <c r="H221" s="3"/>
    </row>
    <row r="222" spans="1:8">
      <c r="D222" s="29"/>
      <c r="F222" s="3"/>
      <c r="G222" s="3"/>
      <c r="H222" s="3"/>
    </row>
    <row r="223" spans="1:8">
      <c r="D223" s="29"/>
      <c r="F223" s="3"/>
      <c r="G223" s="3"/>
      <c r="H223" s="3"/>
    </row>
    <row r="224" spans="1:8">
      <c r="D224" s="29"/>
      <c r="F224" s="3"/>
      <c r="G224" s="3"/>
      <c r="H224" s="3"/>
    </row>
    <row r="225" spans="4:8">
      <c r="D225" s="29"/>
      <c r="F225" s="3"/>
      <c r="G225" s="3"/>
      <c r="H225" s="3"/>
    </row>
    <row r="226" spans="4:8">
      <c r="D226" s="29"/>
      <c r="F226" s="3"/>
      <c r="G226" s="3"/>
      <c r="H226" s="3"/>
    </row>
    <row r="227" spans="4:8">
      <c r="D227" s="29"/>
      <c r="F227" s="3"/>
      <c r="G227" s="3"/>
      <c r="H227" s="3"/>
    </row>
    <row r="228" spans="4:8">
      <c r="D228" s="29"/>
      <c r="F228" s="3"/>
      <c r="G228" s="3"/>
      <c r="H228" s="3"/>
    </row>
    <row r="229" spans="4:8">
      <c r="D229" s="29"/>
      <c r="F229" s="3"/>
      <c r="G229" s="3"/>
      <c r="H229" s="3"/>
    </row>
    <row r="230" spans="4:8">
      <c r="D230" s="29"/>
      <c r="F230" s="3"/>
      <c r="G230" s="3"/>
      <c r="H230" s="3"/>
    </row>
    <row r="231" spans="4:8">
      <c r="D231" s="29"/>
      <c r="F231" s="3"/>
      <c r="G231" s="3"/>
      <c r="H231" s="3"/>
    </row>
    <row r="232" spans="4:8">
      <c r="D232" s="29"/>
      <c r="F232" s="3"/>
      <c r="G232" s="3"/>
      <c r="H232" s="3"/>
    </row>
    <row r="233" spans="4:8">
      <c r="D233" s="29"/>
      <c r="F233" s="3"/>
      <c r="G233" s="3"/>
      <c r="H233" s="3"/>
    </row>
    <row r="234" spans="4:8">
      <c r="F234" s="3"/>
      <c r="G234" s="3"/>
      <c r="H234" s="3"/>
    </row>
    <row r="235" spans="4:8">
      <c r="F235" s="3"/>
      <c r="G235" s="3"/>
      <c r="H235" s="3"/>
    </row>
    <row r="236" spans="4:8">
      <c r="F236" s="3"/>
      <c r="G236" s="3"/>
      <c r="H236" s="3"/>
    </row>
    <row r="237" spans="4:8">
      <c r="F237" s="3"/>
      <c r="G237" s="3"/>
      <c r="H237" s="3"/>
    </row>
    <row r="238" spans="4:8">
      <c r="F238" s="3"/>
      <c r="G238" s="3"/>
      <c r="H238" s="3"/>
    </row>
    <row r="239" spans="4:8">
      <c r="F239" s="3"/>
      <c r="G239" s="3"/>
      <c r="H239" s="3"/>
    </row>
    <row r="240" spans="4:8">
      <c r="F240" s="3"/>
      <c r="G240" s="3"/>
      <c r="H240" s="3"/>
    </row>
    <row r="241" spans="6:8">
      <c r="F241" s="3"/>
      <c r="G241" s="3"/>
      <c r="H241" s="3"/>
    </row>
    <row r="242" spans="6:8">
      <c r="F242" s="3"/>
      <c r="G242" s="3"/>
      <c r="H242" s="3"/>
    </row>
    <row r="243" spans="6:8">
      <c r="F243" s="3"/>
      <c r="G243" s="3"/>
      <c r="H243" s="3"/>
    </row>
    <row r="244" spans="6:8">
      <c r="F244" s="3"/>
      <c r="G244" s="3"/>
      <c r="H244" s="3"/>
    </row>
    <row r="245" spans="6:8">
      <c r="F245" s="3"/>
      <c r="G245" s="3"/>
      <c r="H245" s="3"/>
    </row>
    <row r="246" spans="6:8">
      <c r="F246" s="3"/>
      <c r="G246" s="3"/>
      <c r="H246" s="3"/>
    </row>
    <row r="247" spans="6:8">
      <c r="F247" s="3"/>
      <c r="G247" s="3"/>
      <c r="H247" s="3"/>
    </row>
    <row r="248" spans="6:8">
      <c r="F248" s="3"/>
      <c r="G248" s="3"/>
      <c r="H248" s="3"/>
    </row>
    <row r="249" spans="6:8">
      <c r="F249" s="3"/>
      <c r="G249" s="3"/>
      <c r="H249" s="3"/>
    </row>
    <row r="250" spans="6:8">
      <c r="F250" s="3"/>
      <c r="G250" s="3"/>
      <c r="H250" s="3"/>
    </row>
    <row r="251" spans="6:8">
      <c r="F251" s="3"/>
      <c r="G251" s="3"/>
      <c r="H251" s="3"/>
    </row>
    <row r="252" spans="6:8">
      <c r="F252" s="3"/>
      <c r="G252" s="3"/>
      <c r="H252" s="3"/>
    </row>
    <row r="253" spans="6:8">
      <c r="F253" s="3"/>
      <c r="G253" s="3"/>
      <c r="H253" s="3"/>
    </row>
    <row r="254" spans="6:8">
      <c r="F254" s="3"/>
      <c r="G254" s="3"/>
      <c r="H254" s="3"/>
    </row>
    <row r="255" spans="6:8">
      <c r="F255" s="3"/>
      <c r="G255" s="3"/>
      <c r="H255" s="3"/>
    </row>
    <row r="256" spans="6:8">
      <c r="F256" s="3"/>
      <c r="G256" s="3"/>
      <c r="H256" s="3"/>
    </row>
    <row r="257" spans="6:8">
      <c r="F257" s="3"/>
      <c r="G257" s="3"/>
      <c r="H257" s="3"/>
    </row>
    <row r="258" spans="6:8">
      <c r="F258" s="3"/>
      <c r="G258" s="3"/>
      <c r="H258" s="3"/>
    </row>
    <row r="259" spans="6:8">
      <c r="F259" s="3"/>
      <c r="G259" s="3"/>
      <c r="H259" s="3"/>
    </row>
    <row r="260" spans="6:8">
      <c r="F260" s="3"/>
      <c r="G260" s="3"/>
      <c r="H260" s="3"/>
    </row>
    <row r="261" spans="6:8">
      <c r="F261" s="3"/>
      <c r="G261" s="3"/>
      <c r="H261" s="3"/>
    </row>
    <row r="262" spans="6:8">
      <c r="F262" s="3"/>
      <c r="G262" s="3"/>
      <c r="H262" s="3"/>
    </row>
    <row r="263" spans="6:8">
      <c r="F263" s="3"/>
      <c r="G263" s="3"/>
      <c r="H263" s="3"/>
    </row>
    <row r="264" spans="6:8">
      <c r="F264" s="3"/>
      <c r="G264" s="3"/>
      <c r="H264" s="3"/>
    </row>
    <row r="265" spans="6:8">
      <c r="F265" s="3"/>
      <c r="G265" s="3"/>
      <c r="H265" s="3"/>
    </row>
    <row r="266" spans="6:8">
      <c r="F266" s="3"/>
      <c r="G266" s="3"/>
      <c r="H266" s="3"/>
    </row>
    <row r="267" spans="6:8">
      <c r="F267" s="3"/>
      <c r="G267" s="3"/>
      <c r="H267" s="3"/>
    </row>
    <row r="268" spans="6:8">
      <c r="F268" s="3"/>
      <c r="G268" s="3"/>
      <c r="H268" s="3"/>
    </row>
    <row r="269" spans="6:8">
      <c r="F269" s="3"/>
      <c r="G269" s="3"/>
      <c r="H269" s="3"/>
    </row>
    <row r="270" spans="6:8">
      <c r="F270" s="3"/>
      <c r="G270" s="3"/>
      <c r="H270" s="3"/>
    </row>
    <row r="271" spans="6:8">
      <c r="F271" s="3"/>
      <c r="G271" s="3"/>
      <c r="H271" s="3"/>
    </row>
    <row r="272" spans="6:8">
      <c r="F272" s="3"/>
      <c r="G272" s="3"/>
      <c r="H272" s="3"/>
    </row>
    <row r="273" spans="6:8">
      <c r="F273" s="3"/>
      <c r="G273" s="3"/>
      <c r="H273" s="3"/>
    </row>
    <row r="274" spans="6:8">
      <c r="F274" s="3"/>
      <c r="G274" s="3"/>
      <c r="H274" s="3"/>
    </row>
    <row r="275" spans="6:8">
      <c r="F275" s="3"/>
      <c r="G275" s="3"/>
      <c r="H275" s="3"/>
    </row>
    <row r="276" spans="6:8">
      <c r="F276" s="3"/>
      <c r="G276" s="3"/>
      <c r="H276" s="3"/>
    </row>
    <row r="277" spans="6:8">
      <c r="F277" s="3"/>
      <c r="G277" s="3"/>
      <c r="H277" s="3"/>
    </row>
    <row r="278" spans="6:8">
      <c r="F278" s="3"/>
      <c r="G278" s="3"/>
      <c r="H278" s="3"/>
    </row>
    <row r="279" spans="6:8">
      <c r="F279" s="3"/>
      <c r="G279" s="3"/>
      <c r="H279" s="3"/>
    </row>
    <row r="280" spans="6:8">
      <c r="F280" s="3"/>
      <c r="G280" s="3"/>
      <c r="H280" s="3"/>
    </row>
    <row r="281" spans="6:8">
      <c r="F281" s="3"/>
      <c r="G281" s="3"/>
      <c r="H281" s="3"/>
    </row>
    <row r="282" spans="6:8">
      <c r="F282" s="3"/>
      <c r="G282" s="3"/>
      <c r="H282" s="3"/>
    </row>
  </sheetData>
  <mergeCells count="5">
    <mergeCell ref="A2:H2"/>
    <mergeCell ref="A4:F6"/>
    <mergeCell ref="G4:H4"/>
    <mergeCell ref="G5:H5"/>
    <mergeCell ref="G6:H6"/>
  </mergeCells>
  <phoneticPr fontId="0" type="noConversion"/>
  <printOptions horizontalCentered="1"/>
  <pageMargins left="0.78740157480314965" right="0.39370078740157483" top="1.1811023622047245" bottom="0.78740157480314965" header="0.59055118110236227" footer="0.59055118110236227"/>
  <pageSetup paperSize="9" scale="50" orientation="portrait" r:id="rId1"/>
  <headerFooter alignWithMargins="0"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86"/>
  <sheetViews>
    <sheetView zoomScaleSheetLayoutView="55" workbookViewId="0"/>
  </sheetViews>
  <sheetFormatPr defaultRowHeight="12.75"/>
  <cols>
    <col min="1" max="1" width="5.42578125" style="2" bestFit="1" customWidth="1"/>
    <col min="2" max="2" width="8.85546875" style="2" bestFit="1" customWidth="1"/>
    <col min="3" max="3" width="14.85546875" style="2" customWidth="1"/>
    <col min="4" max="4" width="103" style="2" customWidth="1"/>
    <col min="5" max="5" width="9.140625" style="2" bestFit="1" customWidth="1"/>
    <col min="6" max="6" width="13.140625" style="2" bestFit="1" customWidth="1"/>
    <col min="7" max="7" width="14.140625" style="2" bestFit="1" customWidth="1"/>
    <col min="8" max="8" width="13.140625" style="2" customWidth="1"/>
    <col min="9" max="16384" width="9.140625" style="2"/>
  </cols>
  <sheetData>
    <row r="1" spans="1:8" ht="85.5" customHeight="1"/>
    <row r="2" spans="1:8" ht="15.75" customHeight="1">
      <c r="A2" s="40" t="s">
        <v>356</v>
      </c>
      <c r="B2" s="40"/>
      <c r="C2" s="40"/>
      <c r="D2" s="40"/>
      <c r="E2" s="40"/>
      <c r="F2" s="40"/>
      <c r="G2" s="40"/>
      <c r="H2" s="40"/>
    </row>
    <row r="3" spans="1:8" ht="15.75">
      <c r="A3" s="35"/>
      <c r="B3" s="35"/>
      <c r="C3" s="35"/>
      <c r="D3" s="35"/>
      <c r="E3" s="35"/>
      <c r="F3" s="35"/>
      <c r="G3" s="36"/>
      <c r="H3" s="5"/>
    </row>
    <row r="4" spans="1:8" ht="15.75" customHeight="1">
      <c r="A4" s="40" t="s">
        <v>197</v>
      </c>
      <c r="B4" s="40"/>
      <c r="C4" s="40"/>
      <c r="D4" s="40"/>
      <c r="E4" s="40"/>
      <c r="F4" s="40"/>
      <c r="G4" s="40" t="s">
        <v>47</v>
      </c>
      <c r="H4" s="40"/>
    </row>
    <row r="5" spans="1:8" ht="15.75">
      <c r="A5" s="40"/>
      <c r="B5" s="40"/>
      <c r="C5" s="40"/>
      <c r="D5" s="40"/>
      <c r="E5" s="40"/>
      <c r="F5" s="40"/>
      <c r="G5" s="41" t="s">
        <v>139</v>
      </c>
      <c r="H5" s="41"/>
    </row>
    <row r="6" spans="1:8" ht="15.75" customHeight="1">
      <c r="A6" s="40"/>
      <c r="B6" s="40"/>
      <c r="C6" s="40"/>
      <c r="D6" s="40"/>
      <c r="E6" s="40"/>
      <c r="F6" s="40"/>
      <c r="G6" s="40" t="s">
        <v>564</v>
      </c>
      <c r="H6" s="40"/>
    </row>
    <row r="8" spans="1:8">
      <c r="A8" s="6" t="s">
        <v>190</v>
      </c>
      <c r="B8" s="6" t="s">
        <v>191</v>
      </c>
      <c r="C8" s="6" t="s">
        <v>537</v>
      </c>
      <c r="D8" s="6" t="s">
        <v>192</v>
      </c>
      <c r="E8" s="6" t="s">
        <v>193</v>
      </c>
      <c r="F8" s="6" t="s">
        <v>194</v>
      </c>
      <c r="G8" s="7" t="s">
        <v>195</v>
      </c>
      <c r="H8" s="7" t="s">
        <v>196</v>
      </c>
    </row>
    <row r="9" spans="1:8">
      <c r="A9" s="6">
        <v>1</v>
      </c>
      <c r="B9" s="6"/>
      <c r="C9" s="6"/>
      <c r="D9" s="38" t="s">
        <v>89</v>
      </c>
      <c r="E9" s="6"/>
      <c r="F9" s="30"/>
      <c r="G9" s="30" t="s">
        <v>198</v>
      </c>
      <c r="H9" s="30">
        <f>SUM(H10:H33)</f>
        <v>13602.170000000002</v>
      </c>
    </row>
    <row r="10" spans="1:8" s="8" customFormat="1">
      <c r="A10" s="10" t="s">
        <v>42</v>
      </c>
      <c r="B10" s="10">
        <v>21016</v>
      </c>
      <c r="C10" s="10" t="s">
        <v>538</v>
      </c>
      <c r="D10" s="24" t="s">
        <v>10</v>
      </c>
      <c r="E10" s="10" t="s">
        <v>557</v>
      </c>
      <c r="F10" s="14">
        <v>1.5</v>
      </c>
      <c r="G10" s="19">
        <v>98.36</v>
      </c>
      <c r="H10" s="12">
        <f t="shared" ref="H10:H31" si="0">ROUND(F10*G10,2)</f>
        <v>147.54</v>
      </c>
    </row>
    <row r="11" spans="1:8" s="8" customFormat="1">
      <c r="A11" s="10" t="s">
        <v>72</v>
      </c>
      <c r="B11" s="10">
        <v>21015</v>
      </c>
      <c r="C11" s="10" t="s">
        <v>538</v>
      </c>
      <c r="D11" s="24" t="s">
        <v>27</v>
      </c>
      <c r="E11" s="10" t="s">
        <v>557</v>
      </c>
      <c r="F11" s="14">
        <v>3</v>
      </c>
      <c r="G11" s="19">
        <v>68.22</v>
      </c>
      <c r="H11" s="12">
        <f t="shared" si="0"/>
        <v>204.66</v>
      </c>
    </row>
    <row r="12" spans="1:8" s="8" customFormat="1">
      <c r="A12" s="10" t="s">
        <v>67</v>
      </c>
      <c r="B12" s="10">
        <v>7696</v>
      </c>
      <c r="C12" s="10" t="s">
        <v>538</v>
      </c>
      <c r="D12" s="24" t="s">
        <v>26</v>
      </c>
      <c r="E12" s="10" t="s">
        <v>557</v>
      </c>
      <c r="F12" s="14">
        <v>1</v>
      </c>
      <c r="G12" s="19">
        <v>46.11</v>
      </c>
      <c r="H12" s="12">
        <f t="shared" si="0"/>
        <v>46.11</v>
      </c>
    </row>
    <row r="13" spans="1:8" s="8" customFormat="1">
      <c r="A13" s="10" t="s">
        <v>88</v>
      </c>
      <c r="B13" s="10" t="s">
        <v>458</v>
      </c>
      <c r="C13" s="10" t="s">
        <v>540</v>
      </c>
      <c r="D13" s="24" t="s">
        <v>6</v>
      </c>
      <c r="E13" s="10" t="s">
        <v>557</v>
      </c>
      <c r="F13" s="14">
        <v>40</v>
      </c>
      <c r="G13" s="19">
        <v>39.58</v>
      </c>
      <c r="H13" s="12">
        <f t="shared" si="0"/>
        <v>1583.2</v>
      </c>
    </row>
    <row r="14" spans="1:8">
      <c r="A14" s="10" t="s">
        <v>90</v>
      </c>
      <c r="B14" s="10" t="s">
        <v>459</v>
      </c>
      <c r="C14" s="10" t="s">
        <v>540</v>
      </c>
      <c r="D14" s="24" t="s">
        <v>162</v>
      </c>
      <c r="E14" s="10" t="s">
        <v>555</v>
      </c>
      <c r="F14" s="13">
        <v>1</v>
      </c>
      <c r="G14" s="19">
        <v>5238.62</v>
      </c>
      <c r="H14" s="12">
        <f t="shared" si="0"/>
        <v>5238.62</v>
      </c>
    </row>
    <row r="15" spans="1:8">
      <c r="A15" s="10" t="s">
        <v>91</v>
      </c>
      <c r="B15" s="10">
        <v>736</v>
      </c>
      <c r="C15" s="10" t="s">
        <v>538</v>
      </c>
      <c r="D15" s="24" t="s">
        <v>152</v>
      </c>
      <c r="E15" s="10" t="s">
        <v>555</v>
      </c>
      <c r="F15" s="14">
        <v>2</v>
      </c>
      <c r="G15" s="19">
        <v>959.21</v>
      </c>
      <c r="H15" s="12">
        <f t="shared" si="0"/>
        <v>1918.42</v>
      </c>
    </row>
    <row r="16" spans="1:8">
      <c r="A16" s="10" t="s">
        <v>92</v>
      </c>
      <c r="B16" s="10">
        <v>10230</v>
      </c>
      <c r="C16" s="10" t="s">
        <v>538</v>
      </c>
      <c r="D16" s="23" t="s">
        <v>140</v>
      </c>
      <c r="E16" s="10" t="s">
        <v>555</v>
      </c>
      <c r="F16" s="14">
        <v>1</v>
      </c>
      <c r="G16" s="19">
        <v>278.93</v>
      </c>
      <c r="H16" s="12">
        <f t="shared" si="0"/>
        <v>278.93</v>
      </c>
    </row>
    <row r="17" spans="1:8">
      <c r="A17" s="10" t="s">
        <v>94</v>
      </c>
      <c r="B17" s="10">
        <v>6028</v>
      </c>
      <c r="C17" s="10" t="s">
        <v>538</v>
      </c>
      <c r="D17" s="24" t="s">
        <v>107</v>
      </c>
      <c r="E17" s="10" t="s">
        <v>555</v>
      </c>
      <c r="F17" s="13">
        <v>2</v>
      </c>
      <c r="G17" s="19">
        <v>82.71</v>
      </c>
      <c r="H17" s="12">
        <f t="shared" si="0"/>
        <v>165.42</v>
      </c>
    </row>
    <row r="18" spans="1:8">
      <c r="A18" s="10" t="s">
        <v>95</v>
      </c>
      <c r="B18" s="10">
        <v>10417</v>
      </c>
      <c r="C18" s="10" t="s">
        <v>538</v>
      </c>
      <c r="D18" s="24" t="s">
        <v>38</v>
      </c>
      <c r="E18" s="10" t="s">
        <v>555</v>
      </c>
      <c r="F18" s="14">
        <v>2</v>
      </c>
      <c r="G18" s="19">
        <v>156.06</v>
      </c>
      <c r="H18" s="12">
        <f t="shared" si="0"/>
        <v>312.12</v>
      </c>
    </row>
    <row r="19" spans="1:8">
      <c r="A19" s="10" t="s">
        <v>96</v>
      </c>
      <c r="B19" s="10">
        <v>6016</v>
      </c>
      <c r="C19" s="10" t="s">
        <v>538</v>
      </c>
      <c r="D19" s="26" t="s">
        <v>166</v>
      </c>
      <c r="E19" s="10" t="s">
        <v>555</v>
      </c>
      <c r="F19" s="14">
        <v>2</v>
      </c>
      <c r="G19" s="19">
        <v>22.81</v>
      </c>
      <c r="H19" s="12">
        <f t="shared" si="0"/>
        <v>45.62</v>
      </c>
    </row>
    <row r="20" spans="1:8">
      <c r="A20" s="10" t="s">
        <v>97</v>
      </c>
      <c r="B20" s="10">
        <v>10442</v>
      </c>
      <c r="C20" s="10" t="s">
        <v>538</v>
      </c>
      <c r="D20" s="26" t="s">
        <v>39</v>
      </c>
      <c r="E20" s="10" t="s">
        <v>555</v>
      </c>
      <c r="F20" s="14">
        <v>1</v>
      </c>
      <c r="G20" s="19">
        <v>364.54</v>
      </c>
      <c r="H20" s="12">
        <f t="shared" si="0"/>
        <v>364.54</v>
      </c>
    </row>
    <row r="21" spans="1:8">
      <c r="A21" s="10" t="s">
        <v>98</v>
      </c>
      <c r="B21" s="10">
        <v>4367</v>
      </c>
      <c r="C21" s="10" t="s">
        <v>538</v>
      </c>
      <c r="D21" s="24" t="s">
        <v>154</v>
      </c>
      <c r="E21" s="10" t="s">
        <v>555</v>
      </c>
      <c r="F21" s="19">
        <v>1</v>
      </c>
      <c r="G21" s="19">
        <v>3.17</v>
      </c>
      <c r="H21" s="12">
        <f t="shared" si="0"/>
        <v>3.17</v>
      </c>
    </row>
    <row r="22" spans="1:8">
      <c r="A22" s="10" t="s">
        <v>106</v>
      </c>
      <c r="B22" s="10">
        <v>1793</v>
      </c>
      <c r="C22" s="10" t="s">
        <v>538</v>
      </c>
      <c r="D22" s="23" t="s">
        <v>180</v>
      </c>
      <c r="E22" s="10" t="s">
        <v>555</v>
      </c>
      <c r="F22" s="14">
        <v>1</v>
      </c>
      <c r="G22" s="19">
        <v>232.72</v>
      </c>
      <c r="H22" s="12">
        <f t="shared" si="0"/>
        <v>232.72</v>
      </c>
    </row>
    <row r="23" spans="1:8">
      <c r="A23" s="10" t="s">
        <v>141</v>
      </c>
      <c r="B23" s="10" t="s">
        <v>460</v>
      </c>
      <c r="C23" s="10" t="s">
        <v>540</v>
      </c>
      <c r="D23" s="23" t="s">
        <v>169</v>
      </c>
      <c r="E23" s="10" t="s">
        <v>555</v>
      </c>
      <c r="F23" s="21">
        <v>1</v>
      </c>
      <c r="G23" s="19">
        <v>85.62</v>
      </c>
      <c r="H23" s="12">
        <f t="shared" si="0"/>
        <v>85.62</v>
      </c>
    </row>
    <row r="24" spans="1:8">
      <c r="A24" s="10" t="s">
        <v>334</v>
      </c>
      <c r="B24" s="10">
        <v>6322</v>
      </c>
      <c r="C24" s="10" t="s">
        <v>538</v>
      </c>
      <c r="D24" s="23" t="s">
        <v>184</v>
      </c>
      <c r="E24" s="10" t="s">
        <v>555</v>
      </c>
      <c r="F24" s="14">
        <v>2</v>
      </c>
      <c r="G24" s="19">
        <v>72.92</v>
      </c>
      <c r="H24" s="12">
        <f t="shared" si="0"/>
        <v>145.84</v>
      </c>
    </row>
    <row r="25" spans="1:8">
      <c r="A25" s="10" t="s">
        <v>335</v>
      </c>
      <c r="B25" s="10">
        <v>1792</v>
      </c>
      <c r="C25" s="10" t="s">
        <v>538</v>
      </c>
      <c r="D25" s="23" t="s">
        <v>179</v>
      </c>
      <c r="E25" s="10" t="s">
        <v>555</v>
      </c>
      <c r="F25" s="14">
        <v>3</v>
      </c>
      <c r="G25" s="19">
        <v>138.11000000000001</v>
      </c>
      <c r="H25" s="12">
        <f t="shared" si="0"/>
        <v>414.33</v>
      </c>
    </row>
    <row r="26" spans="1:8">
      <c r="A26" s="10" t="s">
        <v>336</v>
      </c>
      <c r="B26" s="10" t="s">
        <v>461</v>
      </c>
      <c r="C26" s="10" t="s">
        <v>540</v>
      </c>
      <c r="D26" s="24" t="s">
        <v>148</v>
      </c>
      <c r="E26" s="10" t="s">
        <v>555</v>
      </c>
      <c r="F26" s="19">
        <v>1</v>
      </c>
      <c r="G26" s="19">
        <v>48.66</v>
      </c>
      <c r="H26" s="12">
        <f t="shared" si="0"/>
        <v>48.66</v>
      </c>
    </row>
    <row r="27" spans="1:8">
      <c r="A27" s="10" t="s">
        <v>337</v>
      </c>
      <c r="B27" s="10">
        <v>6298</v>
      </c>
      <c r="C27" s="10" t="s">
        <v>538</v>
      </c>
      <c r="D27" s="23" t="s">
        <v>183</v>
      </c>
      <c r="E27" s="10" t="s">
        <v>555</v>
      </c>
      <c r="F27" s="19">
        <v>1</v>
      </c>
      <c r="G27" s="19">
        <v>31.92</v>
      </c>
      <c r="H27" s="12">
        <f t="shared" si="0"/>
        <v>31.92</v>
      </c>
    </row>
    <row r="28" spans="1:8">
      <c r="A28" s="10" t="s">
        <v>338</v>
      </c>
      <c r="B28" s="10">
        <v>776</v>
      </c>
      <c r="C28" s="10" t="s">
        <v>538</v>
      </c>
      <c r="D28" s="24" t="s">
        <v>25</v>
      </c>
      <c r="E28" s="10" t="s">
        <v>555</v>
      </c>
      <c r="F28" s="19">
        <v>2</v>
      </c>
      <c r="G28" s="19">
        <v>18.739999999999998</v>
      </c>
      <c r="H28" s="12">
        <f t="shared" si="0"/>
        <v>37.479999999999997</v>
      </c>
    </row>
    <row r="29" spans="1:8">
      <c r="A29" s="10" t="s">
        <v>339</v>
      </c>
      <c r="B29" s="10" t="s">
        <v>462</v>
      </c>
      <c r="C29" s="10" t="s">
        <v>540</v>
      </c>
      <c r="D29" s="23" t="s">
        <v>170</v>
      </c>
      <c r="E29" s="10" t="s">
        <v>555</v>
      </c>
      <c r="F29" s="19">
        <v>2</v>
      </c>
      <c r="G29" s="19">
        <v>62.75</v>
      </c>
      <c r="H29" s="12">
        <f t="shared" si="0"/>
        <v>125.5</v>
      </c>
    </row>
    <row r="30" spans="1:8">
      <c r="A30" s="10" t="s">
        <v>340</v>
      </c>
      <c r="B30" s="10">
        <v>1790</v>
      </c>
      <c r="C30" s="10" t="s">
        <v>538</v>
      </c>
      <c r="D30" s="24" t="s">
        <v>171</v>
      </c>
      <c r="E30" s="10" t="s">
        <v>555</v>
      </c>
      <c r="F30" s="19">
        <v>2</v>
      </c>
      <c r="G30" s="19">
        <v>76.72</v>
      </c>
      <c r="H30" s="12">
        <f t="shared" si="0"/>
        <v>153.44</v>
      </c>
    </row>
    <row r="31" spans="1:8">
      <c r="A31" s="10" t="s">
        <v>341</v>
      </c>
      <c r="B31" s="10">
        <v>771</v>
      </c>
      <c r="C31" s="10" t="s">
        <v>538</v>
      </c>
      <c r="D31" s="26" t="s">
        <v>31</v>
      </c>
      <c r="E31" s="10" t="s">
        <v>555</v>
      </c>
      <c r="F31" s="19">
        <v>2</v>
      </c>
      <c r="G31" s="19">
        <v>11.17</v>
      </c>
      <c r="H31" s="12">
        <f t="shared" si="0"/>
        <v>22.34</v>
      </c>
    </row>
    <row r="32" spans="1:8">
      <c r="A32" s="10" t="s">
        <v>342</v>
      </c>
      <c r="B32" s="10">
        <v>771</v>
      </c>
      <c r="C32" s="10" t="s">
        <v>538</v>
      </c>
      <c r="D32" s="24" t="s">
        <v>32</v>
      </c>
      <c r="E32" s="10" t="s">
        <v>555</v>
      </c>
      <c r="F32" s="19">
        <v>1</v>
      </c>
      <c r="G32" s="19">
        <v>11.17</v>
      </c>
      <c r="H32" s="12">
        <f t="shared" ref="H32:H33" si="1">ROUND(F32*G32,2)</f>
        <v>11.17</v>
      </c>
    </row>
    <row r="33" spans="1:8">
      <c r="A33" s="10" t="s">
        <v>553</v>
      </c>
      <c r="B33" s="10">
        <v>11801</v>
      </c>
      <c r="C33" s="10" t="s">
        <v>538</v>
      </c>
      <c r="D33" s="27" t="s">
        <v>544</v>
      </c>
      <c r="E33" s="10" t="s">
        <v>557</v>
      </c>
      <c r="F33" s="32">
        <v>60</v>
      </c>
      <c r="G33" s="10">
        <v>33.08</v>
      </c>
      <c r="H33" s="11">
        <f t="shared" si="1"/>
        <v>1984.8</v>
      </c>
    </row>
    <row r="34" spans="1:8">
      <c r="A34" s="6">
        <v>2</v>
      </c>
      <c r="B34" s="6"/>
      <c r="C34" s="6"/>
      <c r="D34" s="38" t="s">
        <v>500</v>
      </c>
      <c r="E34" s="6"/>
      <c r="F34" s="30"/>
      <c r="G34" s="30" t="s">
        <v>198</v>
      </c>
      <c r="H34" s="30">
        <f>SUM(H35:H53)</f>
        <v>43274.080000000002</v>
      </c>
    </row>
    <row r="35" spans="1:8">
      <c r="A35" s="10" t="s">
        <v>43</v>
      </c>
      <c r="B35" s="10">
        <v>21015</v>
      </c>
      <c r="C35" s="10" t="s">
        <v>538</v>
      </c>
      <c r="D35" s="24" t="s">
        <v>27</v>
      </c>
      <c r="E35" s="10" t="s">
        <v>557</v>
      </c>
      <c r="F35" s="14">
        <v>10</v>
      </c>
      <c r="G35" s="19">
        <v>68.22</v>
      </c>
      <c r="H35" s="12">
        <f t="shared" ref="H35:H53" si="2">ROUND(F35*G35,2)</f>
        <v>682.2</v>
      </c>
    </row>
    <row r="36" spans="1:8">
      <c r="A36" s="10" t="s">
        <v>73</v>
      </c>
      <c r="B36" s="10">
        <v>10406</v>
      </c>
      <c r="C36" s="10" t="s">
        <v>538</v>
      </c>
      <c r="D36" s="24" t="s">
        <v>37</v>
      </c>
      <c r="E36" s="10" t="s">
        <v>555</v>
      </c>
      <c r="F36" s="19">
        <v>1</v>
      </c>
      <c r="G36" s="19">
        <v>461.13</v>
      </c>
      <c r="H36" s="12">
        <f t="shared" si="2"/>
        <v>461.13</v>
      </c>
    </row>
    <row r="37" spans="1:8">
      <c r="A37" s="10" t="s">
        <v>49</v>
      </c>
      <c r="B37" s="10" t="s">
        <v>463</v>
      </c>
      <c r="C37" s="10" t="s">
        <v>540</v>
      </c>
      <c r="D37" s="23" t="s">
        <v>7</v>
      </c>
      <c r="E37" s="10" t="s">
        <v>555</v>
      </c>
      <c r="F37" s="19">
        <v>1</v>
      </c>
      <c r="G37" s="19">
        <v>61.36</v>
      </c>
      <c r="H37" s="12">
        <f t="shared" si="2"/>
        <v>61.36</v>
      </c>
    </row>
    <row r="38" spans="1:8">
      <c r="A38" s="10" t="s">
        <v>21</v>
      </c>
      <c r="B38" s="10">
        <v>6012</v>
      </c>
      <c r="C38" s="10" t="s">
        <v>538</v>
      </c>
      <c r="D38" s="24" t="s">
        <v>164</v>
      </c>
      <c r="E38" s="10" t="s">
        <v>555</v>
      </c>
      <c r="F38" s="19">
        <v>1</v>
      </c>
      <c r="G38" s="19">
        <v>315.74</v>
      </c>
      <c r="H38" s="12">
        <f t="shared" si="2"/>
        <v>315.74</v>
      </c>
    </row>
    <row r="39" spans="1:8">
      <c r="A39" s="10" t="s">
        <v>199</v>
      </c>
      <c r="B39" s="10">
        <v>6016</v>
      </c>
      <c r="C39" s="10" t="s">
        <v>538</v>
      </c>
      <c r="D39" s="26" t="s">
        <v>166</v>
      </c>
      <c r="E39" s="10" t="s">
        <v>555</v>
      </c>
      <c r="F39" s="22">
        <v>2</v>
      </c>
      <c r="G39" s="19">
        <v>22.81</v>
      </c>
      <c r="H39" s="12">
        <f t="shared" si="2"/>
        <v>45.62</v>
      </c>
    </row>
    <row r="40" spans="1:8">
      <c r="A40" s="10" t="s">
        <v>200</v>
      </c>
      <c r="B40" s="10">
        <v>10442</v>
      </c>
      <c r="C40" s="10" t="s">
        <v>538</v>
      </c>
      <c r="D40" s="26" t="s">
        <v>39</v>
      </c>
      <c r="E40" s="10" t="s">
        <v>555</v>
      </c>
      <c r="F40" s="22">
        <v>2</v>
      </c>
      <c r="G40" s="19">
        <v>364.54</v>
      </c>
      <c r="H40" s="12">
        <f t="shared" si="2"/>
        <v>729.08</v>
      </c>
    </row>
    <row r="41" spans="1:8">
      <c r="A41" s="10" t="s">
        <v>201</v>
      </c>
      <c r="B41" s="10">
        <v>4367</v>
      </c>
      <c r="C41" s="10" t="s">
        <v>538</v>
      </c>
      <c r="D41" s="24" t="s">
        <v>154</v>
      </c>
      <c r="E41" s="10" t="s">
        <v>555</v>
      </c>
      <c r="F41" s="19">
        <v>1</v>
      </c>
      <c r="G41" s="19">
        <v>3.17</v>
      </c>
      <c r="H41" s="12">
        <f t="shared" si="2"/>
        <v>3.17</v>
      </c>
    </row>
    <row r="42" spans="1:8">
      <c r="A42" s="10" t="s">
        <v>202</v>
      </c>
      <c r="B42" s="10">
        <v>1792</v>
      </c>
      <c r="C42" s="10" t="s">
        <v>538</v>
      </c>
      <c r="D42" s="24" t="s">
        <v>179</v>
      </c>
      <c r="E42" s="10" t="s">
        <v>555</v>
      </c>
      <c r="F42" s="19">
        <v>4</v>
      </c>
      <c r="G42" s="19">
        <v>138.11000000000001</v>
      </c>
      <c r="H42" s="12">
        <f t="shared" si="2"/>
        <v>552.44000000000005</v>
      </c>
    </row>
    <row r="43" spans="1:8">
      <c r="A43" s="10" t="s">
        <v>203</v>
      </c>
      <c r="B43" s="10">
        <v>43</v>
      </c>
      <c r="C43" s="10" t="s">
        <v>538</v>
      </c>
      <c r="D43" s="24" t="s">
        <v>145</v>
      </c>
      <c r="E43" s="10" t="s">
        <v>555</v>
      </c>
      <c r="F43" s="19">
        <v>2</v>
      </c>
      <c r="G43" s="19">
        <v>72.84</v>
      </c>
      <c r="H43" s="12">
        <f t="shared" si="2"/>
        <v>145.68</v>
      </c>
    </row>
    <row r="44" spans="1:8">
      <c r="A44" s="10" t="s">
        <v>204</v>
      </c>
      <c r="B44" s="10">
        <v>43</v>
      </c>
      <c r="C44" s="10" t="s">
        <v>538</v>
      </c>
      <c r="D44" s="26" t="s">
        <v>146</v>
      </c>
      <c r="E44" s="10" t="s">
        <v>555</v>
      </c>
      <c r="F44" s="19">
        <v>2</v>
      </c>
      <c r="G44" s="19">
        <v>72.84</v>
      </c>
      <c r="H44" s="12">
        <f t="shared" si="2"/>
        <v>145.68</v>
      </c>
    </row>
    <row r="45" spans="1:8">
      <c r="A45" s="10" t="s">
        <v>343</v>
      </c>
      <c r="B45" s="10">
        <v>6322</v>
      </c>
      <c r="C45" s="10" t="s">
        <v>538</v>
      </c>
      <c r="D45" s="24" t="s">
        <v>184</v>
      </c>
      <c r="E45" s="10" t="s">
        <v>555</v>
      </c>
      <c r="F45" s="19">
        <v>2</v>
      </c>
      <c r="G45" s="19">
        <v>72.92</v>
      </c>
      <c r="H45" s="12">
        <f t="shared" si="2"/>
        <v>145.84</v>
      </c>
    </row>
    <row r="46" spans="1:8">
      <c r="A46" s="10" t="s">
        <v>344</v>
      </c>
      <c r="B46" s="10">
        <v>1779</v>
      </c>
      <c r="C46" s="10" t="s">
        <v>538</v>
      </c>
      <c r="D46" s="24" t="s">
        <v>29</v>
      </c>
      <c r="E46" s="10" t="s">
        <v>555</v>
      </c>
      <c r="F46" s="22">
        <v>3</v>
      </c>
      <c r="G46" s="19">
        <v>107.98</v>
      </c>
      <c r="H46" s="12">
        <f t="shared" si="2"/>
        <v>323.94</v>
      </c>
    </row>
    <row r="47" spans="1:8">
      <c r="A47" s="10" t="s">
        <v>345</v>
      </c>
      <c r="B47" s="10" t="s">
        <v>462</v>
      </c>
      <c r="C47" s="10" t="s">
        <v>540</v>
      </c>
      <c r="D47" s="23" t="s">
        <v>170</v>
      </c>
      <c r="E47" s="10" t="s">
        <v>555</v>
      </c>
      <c r="F47" s="22">
        <v>2</v>
      </c>
      <c r="G47" s="19">
        <v>62.75</v>
      </c>
      <c r="H47" s="12">
        <f t="shared" si="2"/>
        <v>125.5</v>
      </c>
    </row>
    <row r="48" spans="1:8">
      <c r="A48" s="10" t="s">
        <v>346</v>
      </c>
      <c r="B48" s="10">
        <v>771</v>
      </c>
      <c r="C48" s="10" t="s">
        <v>538</v>
      </c>
      <c r="D48" s="24" t="s">
        <v>32</v>
      </c>
      <c r="E48" s="10" t="s">
        <v>555</v>
      </c>
      <c r="F48" s="19">
        <v>2</v>
      </c>
      <c r="G48" s="19">
        <v>11.17</v>
      </c>
      <c r="H48" s="12">
        <f t="shared" si="2"/>
        <v>22.34</v>
      </c>
    </row>
    <row r="49" spans="1:8">
      <c r="A49" s="10" t="s">
        <v>347</v>
      </c>
      <c r="B49" s="10" t="s">
        <v>489</v>
      </c>
      <c r="C49" s="10" t="s">
        <v>540</v>
      </c>
      <c r="D49" s="24" t="s">
        <v>487</v>
      </c>
      <c r="E49" s="10" t="s">
        <v>555</v>
      </c>
      <c r="F49" s="19">
        <v>1</v>
      </c>
      <c r="G49" s="19">
        <v>944</v>
      </c>
      <c r="H49" s="12">
        <f t="shared" si="2"/>
        <v>944</v>
      </c>
    </row>
    <row r="50" spans="1:8">
      <c r="A50" s="10" t="s">
        <v>478</v>
      </c>
      <c r="B50" s="10">
        <v>11798</v>
      </c>
      <c r="C50" s="10" t="s">
        <v>538</v>
      </c>
      <c r="D50" s="24" t="s">
        <v>1</v>
      </c>
      <c r="E50" s="10" t="s">
        <v>557</v>
      </c>
      <c r="F50" s="12">
        <v>40</v>
      </c>
      <c r="G50" s="19">
        <v>24.53</v>
      </c>
      <c r="H50" s="19">
        <f t="shared" si="2"/>
        <v>981.2</v>
      </c>
    </row>
    <row r="51" spans="1:8">
      <c r="A51" s="10" t="s">
        <v>479</v>
      </c>
      <c r="B51" s="10" t="s">
        <v>469</v>
      </c>
      <c r="C51" s="10" t="s">
        <v>540</v>
      </c>
      <c r="D51" s="24" t="s">
        <v>2</v>
      </c>
      <c r="E51" s="10" t="s">
        <v>557</v>
      </c>
      <c r="F51" s="12">
        <v>15</v>
      </c>
      <c r="G51" s="19">
        <v>15</v>
      </c>
      <c r="H51" s="19">
        <f t="shared" si="2"/>
        <v>225</v>
      </c>
    </row>
    <row r="52" spans="1:8">
      <c r="A52" s="10" t="s">
        <v>480</v>
      </c>
      <c r="B52" s="10" t="s">
        <v>467</v>
      </c>
      <c r="C52" s="10" t="s">
        <v>540</v>
      </c>
      <c r="D52" s="24" t="s">
        <v>9</v>
      </c>
      <c r="E52" s="10" t="s">
        <v>555</v>
      </c>
      <c r="F52" s="12">
        <v>1</v>
      </c>
      <c r="G52" s="19">
        <v>4307</v>
      </c>
      <c r="H52" s="19">
        <f t="shared" si="2"/>
        <v>4307</v>
      </c>
    </row>
    <row r="53" spans="1:8" ht="25.5">
      <c r="A53" s="10" t="s">
        <v>488</v>
      </c>
      <c r="B53" s="10" t="s">
        <v>468</v>
      </c>
      <c r="C53" s="10" t="s">
        <v>540</v>
      </c>
      <c r="D53" s="23" t="s">
        <v>5</v>
      </c>
      <c r="E53" s="10" t="s">
        <v>555</v>
      </c>
      <c r="F53" s="12">
        <v>1</v>
      </c>
      <c r="G53" s="19">
        <v>33057.160000000003</v>
      </c>
      <c r="H53" s="19">
        <f t="shared" si="2"/>
        <v>33057.160000000003</v>
      </c>
    </row>
    <row r="54" spans="1:8">
      <c r="A54" s="6">
        <v>3</v>
      </c>
      <c r="B54" s="6"/>
      <c r="C54" s="6"/>
      <c r="D54" s="38" t="s">
        <v>108</v>
      </c>
      <c r="E54" s="6"/>
      <c r="F54" s="30"/>
      <c r="G54" s="30" t="s">
        <v>198</v>
      </c>
      <c r="H54" s="30">
        <f>SUM(H55:H57)</f>
        <v>626.79999999999995</v>
      </c>
    </row>
    <row r="55" spans="1:8">
      <c r="A55" s="10" t="s">
        <v>44</v>
      </c>
      <c r="B55" s="10">
        <v>9846</v>
      </c>
      <c r="C55" s="10" t="s">
        <v>538</v>
      </c>
      <c r="D55" s="23" t="s">
        <v>35</v>
      </c>
      <c r="E55" s="10" t="s">
        <v>557</v>
      </c>
      <c r="F55" s="12">
        <v>23.5</v>
      </c>
      <c r="G55" s="19">
        <v>13</v>
      </c>
      <c r="H55" s="19">
        <f>ROUND(F55*G55,2)</f>
        <v>305.5</v>
      </c>
    </row>
    <row r="56" spans="1:8">
      <c r="A56" s="10" t="s">
        <v>52</v>
      </c>
      <c r="B56" s="10">
        <v>329</v>
      </c>
      <c r="C56" s="10" t="s">
        <v>538</v>
      </c>
      <c r="D56" s="23" t="s">
        <v>40</v>
      </c>
      <c r="E56" s="10" t="s">
        <v>555</v>
      </c>
      <c r="F56" s="12">
        <v>5</v>
      </c>
      <c r="G56" s="19">
        <v>4.84</v>
      </c>
      <c r="H56" s="12">
        <f>ROUND(F56*G56,2)</f>
        <v>24.2</v>
      </c>
    </row>
    <row r="57" spans="1:8">
      <c r="A57" s="10" t="s">
        <v>58</v>
      </c>
      <c r="B57" s="10">
        <v>20079</v>
      </c>
      <c r="C57" s="10" t="s">
        <v>538</v>
      </c>
      <c r="D57" s="23" t="s">
        <v>109</v>
      </c>
      <c r="E57" s="10" t="s">
        <v>555</v>
      </c>
      <c r="F57" s="12">
        <v>1</v>
      </c>
      <c r="G57" s="19">
        <v>297.10000000000002</v>
      </c>
      <c r="H57" s="12">
        <f>ROUND(F57*G57,2)</f>
        <v>297.10000000000002</v>
      </c>
    </row>
    <row r="58" spans="1:8">
      <c r="A58" s="6">
        <v>4</v>
      </c>
      <c r="B58" s="6"/>
      <c r="C58" s="6"/>
      <c r="D58" s="38" t="s">
        <v>110</v>
      </c>
      <c r="E58" s="6"/>
      <c r="F58" s="30"/>
      <c r="G58" s="30" t="s">
        <v>198</v>
      </c>
      <c r="H58" s="30">
        <f>SUM(H59:H61)</f>
        <v>62776</v>
      </c>
    </row>
    <row r="59" spans="1:8" s="8" customFormat="1" ht="25.5">
      <c r="A59" s="10" t="s">
        <v>45</v>
      </c>
      <c r="B59" s="10" t="s">
        <v>464</v>
      </c>
      <c r="C59" s="10" t="s">
        <v>540</v>
      </c>
      <c r="D59" s="23" t="s">
        <v>61</v>
      </c>
      <c r="E59" s="10" t="s">
        <v>555</v>
      </c>
      <c r="F59" s="12">
        <v>1</v>
      </c>
      <c r="G59" s="19">
        <v>25488</v>
      </c>
      <c r="H59" s="12">
        <f>ROUND(F59*G59,2)</f>
        <v>25488</v>
      </c>
    </row>
    <row r="60" spans="1:8" s="8" customFormat="1" ht="25.5">
      <c r="A60" s="10" t="s">
        <v>65</v>
      </c>
      <c r="B60" s="10" t="s">
        <v>465</v>
      </c>
      <c r="C60" s="10" t="s">
        <v>540</v>
      </c>
      <c r="D60" s="23" t="s">
        <v>62</v>
      </c>
      <c r="E60" s="10" t="s">
        <v>555</v>
      </c>
      <c r="F60" s="12">
        <v>1</v>
      </c>
      <c r="G60" s="19">
        <v>25488</v>
      </c>
      <c r="H60" s="12">
        <f>ROUND(F60*G60,2)</f>
        <v>25488</v>
      </c>
    </row>
    <row r="61" spans="1:8" s="8" customFormat="1" ht="25.5">
      <c r="A61" s="10" t="s">
        <v>66</v>
      </c>
      <c r="B61" s="10" t="s">
        <v>529</v>
      </c>
      <c r="C61" s="10" t="s">
        <v>540</v>
      </c>
      <c r="D61" s="23" t="s">
        <v>530</v>
      </c>
      <c r="E61" s="10" t="s">
        <v>555</v>
      </c>
      <c r="F61" s="12">
        <v>1</v>
      </c>
      <c r="G61" s="19">
        <v>11800</v>
      </c>
      <c r="H61" s="12">
        <f>ROUND(F61*G61,2)</f>
        <v>11800</v>
      </c>
    </row>
    <row r="62" spans="1:8">
      <c r="A62" s="6">
        <v>5</v>
      </c>
      <c r="B62" s="6"/>
      <c r="C62" s="6"/>
      <c r="D62" s="38" t="s">
        <v>499</v>
      </c>
      <c r="E62" s="6"/>
      <c r="F62" s="30"/>
      <c r="G62" s="30" t="s">
        <v>198</v>
      </c>
      <c r="H62" s="30">
        <f>SUM(H63:H63)</f>
        <v>23364</v>
      </c>
    </row>
    <row r="63" spans="1:8" ht="25.5">
      <c r="A63" s="10" t="s">
        <v>156</v>
      </c>
      <c r="B63" s="10" t="s">
        <v>466</v>
      </c>
      <c r="C63" s="10" t="s">
        <v>540</v>
      </c>
      <c r="D63" s="27" t="s">
        <v>57</v>
      </c>
      <c r="E63" s="10" t="s">
        <v>555</v>
      </c>
      <c r="F63" s="11">
        <v>2</v>
      </c>
      <c r="G63" s="19">
        <v>11682</v>
      </c>
      <c r="H63" s="12">
        <f>ROUND(F63*G63,2)</f>
        <v>23364</v>
      </c>
    </row>
    <row r="64" spans="1:8">
      <c r="A64" s="6">
        <v>6</v>
      </c>
      <c r="B64" s="6"/>
      <c r="C64" s="6"/>
      <c r="D64" s="38" t="s">
        <v>131</v>
      </c>
      <c r="E64" s="6"/>
      <c r="F64" s="30"/>
      <c r="G64" s="30" t="s">
        <v>198</v>
      </c>
      <c r="H64" s="30">
        <f>SUM(H65:H67)</f>
        <v>953.73</v>
      </c>
    </row>
    <row r="65" spans="1:8">
      <c r="A65" s="10" t="s">
        <v>235</v>
      </c>
      <c r="B65" s="10">
        <v>9818</v>
      </c>
      <c r="C65" s="10" t="s">
        <v>538</v>
      </c>
      <c r="D65" s="24" t="s">
        <v>11</v>
      </c>
      <c r="E65" s="10" t="s">
        <v>557</v>
      </c>
      <c r="F65" s="13">
        <v>23.5</v>
      </c>
      <c r="G65" s="19">
        <v>25.71</v>
      </c>
      <c r="H65" s="12">
        <f>ROUND(F65*G65,2)</f>
        <v>604.19000000000005</v>
      </c>
    </row>
    <row r="66" spans="1:8">
      <c r="A66" s="10" t="s">
        <v>236</v>
      </c>
      <c r="B66" s="10">
        <v>20079</v>
      </c>
      <c r="C66" s="10" t="s">
        <v>538</v>
      </c>
      <c r="D66" s="23" t="s">
        <v>109</v>
      </c>
      <c r="E66" s="10" t="s">
        <v>555</v>
      </c>
      <c r="F66" s="12">
        <v>1</v>
      </c>
      <c r="G66" s="19">
        <v>297.10000000000002</v>
      </c>
      <c r="H66" s="12">
        <f>ROUND(F66*G66,2)</f>
        <v>297.10000000000002</v>
      </c>
    </row>
    <row r="67" spans="1:8">
      <c r="A67" s="10" t="s">
        <v>237</v>
      </c>
      <c r="B67" s="10">
        <v>300</v>
      </c>
      <c r="C67" s="10" t="s">
        <v>538</v>
      </c>
      <c r="D67" s="23" t="s">
        <v>132</v>
      </c>
      <c r="E67" s="10" t="s">
        <v>555</v>
      </c>
      <c r="F67" s="12">
        <v>4</v>
      </c>
      <c r="G67" s="19">
        <v>13.11</v>
      </c>
      <c r="H67" s="12">
        <f>ROUND(F67*G67,2)</f>
        <v>52.44</v>
      </c>
    </row>
    <row r="68" spans="1:8">
      <c r="A68" s="6">
        <v>7</v>
      </c>
      <c r="B68" s="6"/>
      <c r="C68" s="6"/>
      <c r="D68" s="38" t="s">
        <v>16</v>
      </c>
      <c r="E68" s="6"/>
      <c r="F68" s="30"/>
      <c r="G68" s="30" t="s">
        <v>198</v>
      </c>
      <c r="H68" s="30">
        <f>SUM(H69:H79)</f>
        <v>5051.18</v>
      </c>
    </row>
    <row r="69" spans="1:8">
      <c r="A69" s="10" t="s">
        <v>241</v>
      </c>
      <c r="B69" s="10">
        <v>9834</v>
      </c>
      <c r="C69" s="10" t="s">
        <v>538</v>
      </c>
      <c r="D69" s="23" t="s">
        <v>18</v>
      </c>
      <c r="E69" s="10" t="s">
        <v>557</v>
      </c>
      <c r="F69" s="13">
        <v>16</v>
      </c>
      <c r="G69" s="19">
        <v>47.2</v>
      </c>
      <c r="H69" s="14">
        <f t="shared" ref="H69:H79" si="3">ROUND(F69*G69,2)</f>
        <v>755.2</v>
      </c>
    </row>
    <row r="70" spans="1:8">
      <c r="A70" s="10" t="s">
        <v>242</v>
      </c>
      <c r="B70" s="10">
        <v>21016</v>
      </c>
      <c r="C70" s="10" t="s">
        <v>538</v>
      </c>
      <c r="D70" s="24" t="s">
        <v>10</v>
      </c>
      <c r="E70" s="10" t="s">
        <v>557</v>
      </c>
      <c r="F70" s="12">
        <v>4</v>
      </c>
      <c r="G70" s="19">
        <v>98.36</v>
      </c>
      <c r="H70" s="14">
        <f t="shared" si="3"/>
        <v>393.44</v>
      </c>
    </row>
    <row r="71" spans="1:8">
      <c r="A71" s="10" t="s">
        <v>243</v>
      </c>
      <c r="B71" s="10">
        <v>21015</v>
      </c>
      <c r="C71" s="10" t="s">
        <v>538</v>
      </c>
      <c r="D71" s="24" t="s">
        <v>27</v>
      </c>
      <c r="E71" s="10" t="s">
        <v>557</v>
      </c>
      <c r="F71" s="12">
        <v>12</v>
      </c>
      <c r="G71" s="19">
        <v>68.22</v>
      </c>
      <c r="H71" s="14">
        <f t="shared" si="3"/>
        <v>818.64</v>
      </c>
    </row>
    <row r="72" spans="1:8">
      <c r="A72" s="10" t="s">
        <v>244</v>
      </c>
      <c r="B72" s="10" t="s">
        <v>470</v>
      </c>
      <c r="C72" s="10" t="s">
        <v>540</v>
      </c>
      <c r="D72" s="24" t="s">
        <v>163</v>
      </c>
      <c r="E72" s="10" t="s">
        <v>555</v>
      </c>
      <c r="F72" s="12">
        <v>1</v>
      </c>
      <c r="G72" s="19">
        <v>912.27</v>
      </c>
      <c r="H72" s="14">
        <f t="shared" si="3"/>
        <v>912.27</v>
      </c>
    </row>
    <row r="73" spans="1:8">
      <c r="A73" s="10" t="s">
        <v>245</v>
      </c>
      <c r="B73" s="10">
        <v>26047</v>
      </c>
      <c r="C73" s="10" t="s">
        <v>538</v>
      </c>
      <c r="D73" s="23" t="s">
        <v>143</v>
      </c>
      <c r="E73" s="10" t="s">
        <v>555</v>
      </c>
      <c r="F73" s="19">
        <v>7</v>
      </c>
      <c r="G73" s="19">
        <v>69.7</v>
      </c>
      <c r="H73" s="14">
        <f t="shared" si="3"/>
        <v>487.9</v>
      </c>
    </row>
    <row r="74" spans="1:8">
      <c r="A74" s="10" t="s">
        <v>246</v>
      </c>
      <c r="B74" s="10" t="s">
        <v>471</v>
      </c>
      <c r="C74" s="10" t="s">
        <v>540</v>
      </c>
      <c r="D74" s="23" t="s">
        <v>144</v>
      </c>
      <c r="E74" s="10" t="s">
        <v>555</v>
      </c>
      <c r="F74" s="19">
        <v>3</v>
      </c>
      <c r="G74" s="19">
        <v>155.88999999999999</v>
      </c>
      <c r="H74" s="14">
        <f t="shared" si="3"/>
        <v>467.67</v>
      </c>
    </row>
    <row r="75" spans="1:8">
      <c r="A75" s="10" t="s">
        <v>247</v>
      </c>
      <c r="B75" s="10">
        <v>300</v>
      </c>
      <c r="C75" s="10" t="s">
        <v>538</v>
      </c>
      <c r="D75" s="23" t="s">
        <v>132</v>
      </c>
      <c r="E75" s="10" t="s">
        <v>555</v>
      </c>
      <c r="F75" s="12">
        <v>19</v>
      </c>
      <c r="G75" s="19">
        <v>13.11</v>
      </c>
      <c r="H75" s="14">
        <f t="shared" si="3"/>
        <v>249.09</v>
      </c>
    </row>
    <row r="76" spans="1:8">
      <c r="A76" s="10" t="s">
        <v>248</v>
      </c>
      <c r="B76" s="10">
        <v>1793</v>
      </c>
      <c r="C76" s="10" t="s">
        <v>538</v>
      </c>
      <c r="D76" s="24" t="s">
        <v>180</v>
      </c>
      <c r="E76" s="10" t="s">
        <v>555</v>
      </c>
      <c r="F76" s="12">
        <v>2</v>
      </c>
      <c r="G76" s="19">
        <v>232.72</v>
      </c>
      <c r="H76" s="14">
        <f t="shared" si="3"/>
        <v>465.44</v>
      </c>
    </row>
    <row r="77" spans="1:8">
      <c r="A77" s="10" t="s">
        <v>249</v>
      </c>
      <c r="B77" s="10">
        <v>6300</v>
      </c>
      <c r="C77" s="10" t="s">
        <v>538</v>
      </c>
      <c r="D77" s="23" t="s">
        <v>185</v>
      </c>
      <c r="E77" s="10" t="s">
        <v>555</v>
      </c>
      <c r="F77" s="12">
        <v>2</v>
      </c>
      <c r="G77" s="19">
        <v>138.9</v>
      </c>
      <c r="H77" s="14">
        <f t="shared" si="3"/>
        <v>277.8</v>
      </c>
    </row>
    <row r="78" spans="1:8">
      <c r="A78" s="10" t="s">
        <v>250</v>
      </c>
      <c r="B78" s="10" t="s">
        <v>460</v>
      </c>
      <c r="C78" s="10" t="s">
        <v>540</v>
      </c>
      <c r="D78" s="23" t="s">
        <v>169</v>
      </c>
      <c r="E78" s="10" t="s">
        <v>555</v>
      </c>
      <c r="F78" s="12">
        <v>1</v>
      </c>
      <c r="G78" s="19">
        <v>85.62</v>
      </c>
      <c r="H78" s="14">
        <f t="shared" si="3"/>
        <v>85.62</v>
      </c>
    </row>
    <row r="79" spans="1:8">
      <c r="A79" s="10" t="s">
        <v>251</v>
      </c>
      <c r="B79" s="10">
        <v>1792</v>
      </c>
      <c r="C79" s="10" t="s">
        <v>538</v>
      </c>
      <c r="D79" s="24" t="s">
        <v>179</v>
      </c>
      <c r="E79" s="10" t="s">
        <v>555</v>
      </c>
      <c r="F79" s="12">
        <v>1</v>
      </c>
      <c r="G79" s="19">
        <v>138.11000000000001</v>
      </c>
      <c r="H79" s="14">
        <f t="shared" si="3"/>
        <v>138.11000000000001</v>
      </c>
    </row>
    <row r="80" spans="1:8">
      <c r="A80" s="6">
        <v>8</v>
      </c>
      <c r="B80" s="6"/>
      <c r="C80" s="6"/>
      <c r="D80" s="38" t="s">
        <v>153</v>
      </c>
      <c r="E80" s="6"/>
      <c r="F80" s="30"/>
      <c r="G80" s="30" t="s">
        <v>198</v>
      </c>
      <c r="H80" s="30">
        <f>SUM(H81:H100)</f>
        <v>84712.119999999966</v>
      </c>
    </row>
    <row r="81" spans="1:8">
      <c r="A81" s="10" t="s">
        <v>290</v>
      </c>
      <c r="B81" s="10">
        <v>21016</v>
      </c>
      <c r="C81" s="10" t="s">
        <v>538</v>
      </c>
      <c r="D81" s="24" t="s">
        <v>10</v>
      </c>
      <c r="E81" s="10" t="s">
        <v>557</v>
      </c>
      <c r="F81" s="22">
        <v>12</v>
      </c>
      <c r="G81" s="19">
        <v>98.36</v>
      </c>
      <c r="H81" s="12">
        <f t="shared" ref="H81:H100" si="4">ROUND(F81*G81,2)</f>
        <v>1180.32</v>
      </c>
    </row>
    <row r="82" spans="1:8">
      <c r="A82" s="10" t="s">
        <v>291</v>
      </c>
      <c r="B82" s="10">
        <v>21015</v>
      </c>
      <c r="C82" s="10" t="s">
        <v>538</v>
      </c>
      <c r="D82" s="24" t="s">
        <v>27</v>
      </c>
      <c r="E82" s="10" t="s">
        <v>557</v>
      </c>
      <c r="F82" s="22">
        <v>29</v>
      </c>
      <c r="G82" s="19">
        <v>68.22</v>
      </c>
      <c r="H82" s="12">
        <f t="shared" si="4"/>
        <v>1978.38</v>
      </c>
    </row>
    <row r="83" spans="1:8">
      <c r="A83" s="10" t="s">
        <v>292</v>
      </c>
      <c r="B83" s="10" t="s">
        <v>472</v>
      </c>
      <c r="C83" s="10" t="s">
        <v>540</v>
      </c>
      <c r="D83" s="24" t="s">
        <v>168</v>
      </c>
      <c r="E83" s="10" t="s">
        <v>555</v>
      </c>
      <c r="F83" s="22">
        <v>1</v>
      </c>
      <c r="G83" s="19">
        <v>74884.19</v>
      </c>
      <c r="H83" s="12">
        <f t="shared" si="4"/>
        <v>74884.19</v>
      </c>
    </row>
    <row r="84" spans="1:8">
      <c r="A84" s="10" t="s">
        <v>293</v>
      </c>
      <c r="B84" s="10">
        <v>6027</v>
      </c>
      <c r="C84" s="10" t="s">
        <v>538</v>
      </c>
      <c r="D84" s="23" t="s">
        <v>165</v>
      </c>
      <c r="E84" s="10" t="s">
        <v>555</v>
      </c>
      <c r="F84" s="22">
        <v>1</v>
      </c>
      <c r="G84" s="19">
        <v>538.08000000000004</v>
      </c>
      <c r="H84" s="12">
        <f t="shared" si="4"/>
        <v>538.08000000000004</v>
      </c>
    </row>
    <row r="85" spans="1:8">
      <c r="A85" s="10" t="s">
        <v>294</v>
      </c>
      <c r="B85" s="10" t="s">
        <v>473</v>
      </c>
      <c r="C85" s="10" t="s">
        <v>540</v>
      </c>
      <c r="D85" s="23" t="s">
        <v>34</v>
      </c>
      <c r="E85" s="10" t="s">
        <v>555</v>
      </c>
      <c r="F85" s="22">
        <v>1</v>
      </c>
      <c r="G85" s="19">
        <v>3540</v>
      </c>
      <c r="H85" s="12">
        <f t="shared" si="4"/>
        <v>3540</v>
      </c>
    </row>
    <row r="86" spans="1:8">
      <c r="A86" s="10" t="s">
        <v>295</v>
      </c>
      <c r="B86" s="10">
        <v>6012</v>
      </c>
      <c r="C86" s="10" t="s">
        <v>538</v>
      </c>
      <c r="D86" s="24" t="s">
        <v>164</v>
      </c>
      <c r="E86" s="10" t="s">
        <v>555</v>
      </c>
      <c r="F86" s="22">
        <v>2</v>
      </c>
      <c r="G86" s="19">
        <v>315.74</v>
      </c>
      <c r="H86" s="12">
        <f t="shared" si="4"/>
        <v>631.48</v>
      </c>
    </row>
    <row r="87" spans="1:8">
      <c r="A87" s="10" t="s">
        <v>296</v>
      </c>
      <c r="B87" s="10">
        <v>4274</v>
      </c>
      <c r="C87" s="10" t="s">
        <v>538</v>
      </c>
      <c r="D87" s="23" t="s">
        <v>135</v>
      </c>
      <c r="E87" s="10" t="s">
        <v>555</v>
      </c>
      <c r="F87" s="19">
        <v>1</v>
      </c>
      <c r="G87" s="19">
        <v>81.150000000000006</v>
      </c>
      <c r="H87" s="12">
        <f t="shared" si="4"/>
        <v>81.150000000000006</v>
      </c>
    </row>
    <row r="88" spans="1:8">
      <c r="A88" s="10" t="s">
        <v>297</v>
      </c>
      <c r="B88" s="10">
        <v>863</v>
      </c>
      <c r="C88" s="10" t="s">
        <v>538</v>
      </c>
      <c r="D88" s="23" t="s">
        <v>133</v>
      </c>
      <c r="E88" s="10" t="s">
        <v>557</v>
      </c>
      <c r="F88" s="19">
        <v>18</v>
      </c>
      <c r="G88" s="19">
        <v>15.38</v>
      </c>
      <c r="H88" s="12">
        <f t="shared" si="4"/>
        <v>276.83999999999997</v>
      </c>
    </row>
    <row r="89" spans="1:8">
      <c r="A89" s="10" t="s">
        <v>298</v>
      </c>
      <c r="B89" s="10">
        <v>21129</v>
      </c>
      <c r="C89" s="10" t="s">
        <v>538</v>
      </c>
      <c r="D89" s="23" t="s">
        <v>134</v>
      </c>
      <c r="E89" s="10" t="s">
        <v>557</v>
      </c>
      <c r="F89" s="19">
        <v>17</v>
      </c>
      <c r="G89" s="19">
        <v>4.1900000000000004</v>
      </c>
      <c r="H89" s="12">
        <f t="shared" si="4"/>
        <v>71.23</v>
      </c>
    </row>
    <row r="90" spans="1:8">
      <c r="A90" s="10" t="s">
        <v>299</v>
      </c>
      <c r="B90" s="10" t="s">
        <v>474</v>
      </c>
      <c r="C90" s="10" t="s">
        <v>540</v>
      </c>
      <c r="D90" s="23" t="s">
        <v>138</v>
      </c>
      <c r="E90" s="10" t="s">
        <v>555</v>
      </c>
      <c r="F90" s="19">
        <v>8</v>
      </c>
      <c r="G90" s="19">
        <v>5.61</v>
      </c>
      <c r="H90" s="12">
        <f t="shared" si="4"/>
        <v>44.88</v>
      </c>
    </row>
    <row r="91" spans="1:8">
      <c r="A91" s="10" t="s">
        <v>300</v>
      </c>
      <c r="B91" s="10">
        <v>1793</v>
      </c>
      <c r="C91" s="10" t="s">
        <v>538</v>
      </c>
      <c r="D91" s="24" t="s">
        <v>180</v>
      </c>
      <c r="E91" s="10" t="s">
        <v>555</v>
      </c>
      <c r="F91" s="22">
        <v>1</v>
      </c>
      <c r="G91" s="19">
        <v>232.72</v>
      </c>
      <c r="H91" s="12">
        <f t="shared" si="4"/>
        <v>232.72</v>
      </c>
    </row>
    <row r="92" spans="1:8">
      <c r="A92" s="10" t="s">
        <v>301</v>
      </c>
      <c r="B92" s="10">
        <v>47</v>
      </c>
      <c r="C92" s="10" t="s">
        <v>538</v>
      </c>
      <c r="D92" s="24" t="s">
        <v>147</v>
      </c>
      <c r="E92" s="10" t="s">
        <v>555</v>
      </c>
      <c r="F92" s="22">
        <v>1</v>
      </c>
      <c r="G92" s="19">
        <v>142.43</v>
      </c>
      <c r="H92" s="12">
        <f t="shared" si="4"/>
        <v>142.43</v>
      </c>
    </row>
    <row r="93" spans="1:8">
      <c r="A93" s="10" t="s">
        <v>348</v>
      </c>
      <c r="B93" s="10">
        <v>3271</v>
      </c>
      <c r="C93" s="10" t="s">
        <v>538</v>
      </c>
      <c r="D93" s="24" t="s">
        <v>161</v>
      </c>
      <c r="E93" s="10" t="s">
        <v>555</v>
      </c>
      <c r="F93" s="22">
        <v>2</v>
      </c>
      <c r="G93" s="19">
        <v>63.06</v>
      </c>
      <c r="H93" s="12">
        <f t="shared" si="4"/>
        <v>126.12</v>
      </c>
    </row>
    <row r="94" spans="1:8">
      <c r="A94" s="10" t="s">
        <v>349</v>
      </c>
      <c r="B94" s="10">
        <v>1792</v>
      </c>
      <c r="C94" s="10" t="s">
        <v>538</v>
      </c>
      <c r="D94" s="24" t="s">
        <v>179</v>
      </c>
      <c r="E94" s="10" t="s">
        <v>555</v>
      </c>
      <c r="F94" s="22">
        <v>3</v>
      </c>
      <c r="G94" s="19">
        <v>138.11000000000001</v>
      </c>
      <c r="H94" s="12">
        <f t="shared" si="4"/>
        <v>414.33</v>
      </c>
    </row>
    <row r="95" spans="1:8">
      <c r="A95" s="10" t="s">
        <v>350</v>
      </c>
      <c r="B95" s="10">
        <v>47</v>
      </c>
      <c r="C95" s="10" t="s">
        <v>538</v>
      </c>
      <c r="D95" s="24" t="s">
        <v>147</v>
      </c>
      <c r="E95" s="10" t="s">
        <v>555</v>
      </c>
      <c r="F95" s="22">
        <v>1</v>
      </c>
      <c r="G95" s="19">
        <v>142.43</v>
      </c>
      <c r="H95" s="12">
        <f t="shared" si="4"/>
        <v>142.43</v>
      </c>
    </row>
    <row r="96" spans="1:8">
      <c r="A96" s="10" t="s">
        <v>351</v>
      </c>
      <c r="B96" s="10">
        <v>43</v>
      </c>
      <c r="C96" s="10" t="s">
        <v>538</v>
      </c>
      <c r="D96" s="26" t="s">
        <v>146</v>
      </c>
      <c r="E96" s="10" t="s">
        <v>555</v>
      </c>
      <c r="F96" s="22">
        <v>1</v>
      </c>
      <c r="G96" s="19">
        <v>72.84</v>
      </c>
      <c r="H96" s="12">
        <f t="shared" si="4"/>
        <v>72.84</v>
      </c>
    </row>
    <row r="97" spans="1:8">
      <c r="A97" s="10" t="s">
        <v>352</v>
      </c>
      <c r="B97" s="10">
        <v>43</v>
      </c>
      <c r="C97" s="10" t="s">
        <v>538</v>
      </c>
      <c r="D97" s="26" t="s">
        <v>145</v>
      </c>
      <c r="E97" s="10" t="s">
        <v>555</v>
      </c>
      <c r="F97" s="22">
        <v>1</v>
      </c>
      <c r="G97" s="19">
        <v>72.84</v>
      </c>
      <c r="H97" s="12">
        <f t="shared" si="4"/>
        <v>72.84</v>
      </c>
    </row>
    <row r="98" spans="1:8">
      <c r="A98" s="10" t="s">
        <v>353</v>
      </c>
      <c r="B98" s="10">
        <v>6322</v>
      </c>
      <c r="C98" s="10" t="s">
        <v>538</v>
      </c>
      <c r="D98" s="24" t="s">
        <v>184</v>
      </c>
      <c r="E98" s="10" t="s">
        <v>555</v>
      </c>
      <c r="F98" s="22">
        <v>2</v>
      </c>
      <c r="G98" s="19">
        <v>72.92</v>
      </c>
      <c r="H98" s="12">
        <f t="shared" si="4"/>
        <v>145.84</v>
      </c>
    </row>
    <row r="99" spans="1:8">
      <c r="A99" s="10" t="s">
        <v>354</v>
      </c>
      <c r="B99" s="10">
        <v>3268</v>
      </c>
      <c r="C99" s="10" t="s">
        <v>538</v>
      </c>
      <c r="D99" s="24" t="s">
        <v>160</v>
      </c>
      <c r="E99" s="10" t="s">
        <v>555</v>
      </c>
      <c r="F99" s="22">
        <v>2</v>
      </c>
      <c r="G99" s="19">
        <v>49.83</v>
      </c>
      <c r="H99" s="12">
        <f t="shared" si="4"/>
        <v>99.66</v>
      </c>
    </row>
    <row r="100" spans="1:8">
      <c r="A100" s="10" t="s">
        <v>355</v>
      </c>
      <c r="B100" s="10">
        <v>4182</v>
      </c>
      <c r="C100" s="10" t="s">
        <v>538</v>
      </c>
      <c r="D100" s="24" t="s">
        <v>142</v>
      </c>
      <c r="E100" s="10" t="s">
        <v>555</v>
      </c>
      <c r="F100" s="22">
        <v>1</v>
      </c>
      <c r="G100" s="19">
        <v>36.36</v>
      </c>
      <c r="H100" s="12">
        <f t="shared" si="4"/>
        <v>36.36</v>
      </c>
    </row>
    <row r="101" spans="1:8">
      <c r="A101" s="6">
        <v>9</v>
      </c>
      <c r="B101" s="6"/>
      <c r="C101" s="6"/>
      <c r="D101" s="38" t="s">
        <v>28</v>
      </c>
      <c r="E101" s="6"/>
      <c r="F101" s="30"/>
      <c r="G101" s="30" t="s">
        <v>198</v>
      </c>
      <c r="H101" s="30">
        <f>SUM(H102:H118)</f>
        <v>120210.88999999997</v>
      </c>
    </row>
    <row r="102" spans="1:8">
      <c r="A102" s="10" t="s">
        <v>302</v>
      </c>
      <c r="B102" s="10">
        <v>9844</v>
      </c>
      <c r="C102" s="10" t="s">
        <v>538</v>
      </c>
      <c r="D102" s="23" t="s">
        <v>63</v>
      </c>
      <c r="E102" s="10" t="s">
        <v>557</v>
      </c>
      <c r="F102" s="13">
        <v>5464</v>
      </c>
      <c r="G102" s="19">
        <v>6.37</v>
      </c>
      <c r="H102" s="12">
        <f t="shared" ref="H102:H118" si="5">ROUND(F102*G102,2)</f>
        <v>34805.68</v>
      </c>
    </row>
    <row r="103" spans="1:8">
      <c r="A103" s="10" t="s">
        <v>303</v>
      </c>
      <c r="B103" s="10">
        <v>9846</v>
      </c>
      <c r="C103" s="10" t="s">
        <v>538</v>
      </c>
      <c r="D103" s="24" t="s">
        <v>35</v>
      </c>
      <c r="E103" s="10" t="s">
        <v>557</v>
      </c>
      <c r="F103" s="22">
        <v>4512</v>
      </c>
      <c r="G103" s="19">
        <v>13</v>
      </c>
      <c r="H103" s="12">
        <f t="shared" si="5"/>
        <v>58656</v>
      </c>
    </row>
    <row r="104" spans="1:8">
      <c r="A104" s="10" t="s">
        <v>304</v>
      </c>
      <c r="B104" s="10">
        <v>9847</v>
      </c>
      <c r="C104" s="10" t="s">
        <v>538</v>
      </c>
      <c r="D104" s="24" t="s">
        <v>36</v>
      </c>
      <c r="E104" s="10" t="s">
        <v>557</v>
      </c>
      <c r="F104" s="22">
        <v>785</v>
      </c>
      <c r="G104" s="19">
        <v>21.02</v>
      </c>
      <c r="H104" s="12">
        <f t="shared" si="5"/>
        <v>16500.7</v>
      </c>
    </row>
    <row r="105" spans="1:8">
      <c r="A105" s="10" t="s">
        <v>305</v>
      </c>
      <c r="B105" s="10">
        <v>1835</v>
      </c>
      <c r="C105" s="10" t="s">
        <v>538</v>
      </c>
      <c r="D105" s="24" t="s">
        <v>174</v>
      </c>
      <c r="E105" s="10" t="s">
        <v>555</v>
      </c>
      <c r="F105" s="22">
        <v>6</v>
      </c>
      <c r="G105" s="19">
        <v>23.14</v>
      </c>
      <c r="H105" s="12">
        <f t="shared" si="5"/>
        <v>138.84</v>
      </c>
    </row>
    <row r="106" spans="1:8">
      <c r="A106" s="10" t="s">
        <v>306</v>
      </c>
      <c r="B106" s="10">
        <v>1823</v>
      </c>
      <c r="C106" s="10" t="s">
        <v>538</v>
      </c>
      <c r="D106" s="24" t="s">
        <v>175</v>
      </c>
      <c r="E106" s="10" t="s">
        <v>555</v>
      </c>
      <c r="F106" s="22">
        <v>19</v>
      </c>
      <c r="G106" s="19">
        <v>63.73</v>
      </c>
      <c r="H106" s="12">
        <f t="shared" si="5"/>
        <v>1210.8699999999999</v>
      </c>
    </row>
    <row r="107" spans="1:8">
      <c r="A107" s="10" t="s">
        <v>307</v>
      </c>
      <c r="B107" s="10">
        <v>1839</v>
      </c>
      <c r="C107" s="10" t="s">
        <v>538</v>
      </c>
      <c r="D107" s="24" t="s">
        <v>173</v>
      </c>
      <c r="E107" s="10" t="s">
        <v>555</v>
      </c>
      <c r="F107" s="22">
        <v>2</v>
      </c>
      <c r="G107" s="19">
        <v>118.24</v>
      </c>
      <c r="H107" s="12">
        <f t="shared" si="5"/>
        <v>236.48</v>
      </c>
    </row>
    <row r="108" spans="1:8">
      <c r="A108" s="10" t="s">
        <v>308</v>
      </c>
      <c r="B108" s="10">
        <v>1831</v>
      </c>
      <c r="C108" s="10" t="s">
        <v>538</v>
      </c>
      <c r="D108" s="24" t="s">
        <v>177</v>
      </c>
      <c r="E108" s="10" t="s">
        <v>555</v>
      </c>
      <c r="F108" s="22">
        <v>2</v>
      </c>
      <c r="G108" s="19">
        <v>24.96</v>
      </c>
      <c r="H108" s="12">
        <f t="shared" si="5"/>
        <v>49.92</v>
      </c>
    </row>
    <row r="109" spans="1:8">
      <c r="A109" s="10" t="s">
        <v>309</v>
      </c>
      <c r="B109" s="10">
        <v>1825</v>
      </c>
      <c r="C109" s="10" t="s">
        <v>538</v>
      </c>
      <c r="D109" s="24" t="s">
        <v>178</v>
      </c>
      <c r="E109" s="10" t="s">
        <v>555</v>
      </c>
      <c r="F109" s="22">
        <v>1</v>
      </c>
      <c r="G109" s="19">
        <v>72.069999999999993</v>
      </c>
      <c r="H109" s="12">
        <f t="shared" si="5"/>
        <v>72.069999999999993</v>
      </c>
    </row>
    <row r="110" spans="1:8">
      <c r="A110" s="10" t="s">
        <v>310</v>
      </c>
      <c r="B110" s="10">
        <v>1827</v>
      </c>
      <c r="C110" s="10" t="s">
        <v>538</v>
      </c>
      <c r="D110" s="24" t="s">
        <v>176</v>
      </c>
      <c r="E110" s="10" t="s">
        <v>555</v>
      </c>
      <c r="F110" s="22">
        <v>2</v>
      </c>
      <c r="G110" s="19">
        <v>130.28</v>
      </c>
      <c r="H110" s="12">
        <f t="shared" si="5"/>
        <v>260.56</v>
      </c>
    </row>
    <row r="111" spans="1:8">
      <c r="A111" s="10" t="s">
        <v>311</v>
      </c>
      <c r="B111" s="10">
        <v>1828</v>
      </c>
      <c r="C111" s="10" t="s">
        <v>538</v>
      </c>
      <c r="D111" s="24" t="s">
        <v>188</v>
      </c>
      <c r="E111" s="10" t="s">
        <v>555</v>
      </c>
      <c r="F111" s="22">
        <v>1</v>
      </c>
      <c r="G111" s="19">
        <v>130.37</v>
      </c>
      <c r="H111" s="12">
        <f t="shared" si="5"/>
        <v>130.37</v>
      </c>
    </row>
    <row r="112" spans="1:8">
      <c r="A112" s="10" t="s">
        <v>312</v>
      </c>
      <c r="B112" s="10">
        <v>7088</v>
      </c>
      <c r="C112" s="10" t="s">
        <v>538</v>
      </c>
      <c r="D112" s="24" t="s">
        <v>187</v>
      </c>
      <c r="E112" s="10" t="s">
        <v>555</v>
      </c>
      <c r="F112" s="22">
        <v>3</v>
      </c>
      <c r="G112" s="19">
        <v>52.73</v>
      </c>
      <c r="H112" s="12">
        <f t="shared" si="5"/>
        <v>158.19</v>
      </c>
    </row>
    <row r="113" spans="1:8">
      <c r="A113" s="10" t="s">
        <v>313</v>
      </c>
      <c r="B113" s="10">
        <v>7049</v>
      </c>
      <c r="C113" s="10" t="s">
        <v>538</v>
      </c>
      <c r="D113" s="24" t="s">
        <v>186</v>
      </c>
      <c r="E113" s="10" t="s">
        <v>555</v>
      </c>
      <c r="F113" s="22">
        <v>2</v>
      </c>
      <c r="G113" s="19">
        <v>97.93</v>
      </c>
      <c r="H113" s="12">
        <f t="shared" si="5"/>
        <v>195.86</v>
      </c>
    </row>
    <row r="114" spans="1:8">
      <c r="A114" s="10" t="s">
        <v>314</v>
      </c>
      <c r="B114" s="10">
        <v>1206</v>
      </c>
      <c r="C114" s="10" t="s">
        <v>538</v>
      </c>
      <c r="D114" s="24" t="s">
        <v>155</v>
      </c>
      <c r="E114" s="10" t="s">
        <v>555</v>
      </c>
      <c r="F114" s="22">
        <v>6</v>
      </c>
      <c r="G114" s="19">
        <v>5.49</v>
      </c>
      <c r="H114" s="12">
        <f t="shared" si="5"/>
        <v>32.94</v>
      </c>
    </row>
    <row r="115" spans="1:8">
      <c r="A115" s="10" t="s">
        <v>315</v>
      </c>
      <c r="B115" s="10">
        <v>325</v>
      </c>
      <c r="C115" s="10" t="s">
        <v>538</v>
      </c>
      <c r="D115" s="23" t="s">
        <v>64</v>
      </c>
      <c r="E115" s="10" t="s">
        <v>555</v>
      </c>
      <c r="F115" s="19">
        <v>911</v>
      </c>
      <c r="G115" s="19">
        <v>2.15</v>
      </c>
      <c r="H115" s="12">
        <f t="shared" si="5"/>
        <v>1958.65</v>
      </c>
    </row>
    <row r="116" spans="1:8">
      <c r="A116" s="10" t="s">
        <v>316</v>
      </c>
      <c r="B116" s="10">
        <v>329</v>
      </c>
      <c r="C116" s="10" t="s">
        <v>538</v>
      </c>
      <c r="D116" s="24" t="s">
        <v>40</v>
      </c>
      <c r="E116" s="10" t="s">
        <v>555</v>
      </c>
      <c r="F116" s="22">
        <v>752</v>
      </c>
      <c r="G116" s="19">
        <v>4.84</v>
      </c>
      <c r="H116" s="12">
        <f t="shared" si="5"/>
        <v>3639.68</v>
      </c>
    </row>
    <row r="117" spans="1:8">
      <c r="A117" s="10" t="s">
        <v>317</v>
      </c>
      <c r="B117" s="10">
        <v>328</v>
      </c>
      <c r="C117" s="10" t="s">
        <v>538</v>
      </c>
      <c r="D117" s="24" t="s">
        <v>149</v>
      </c>
      <c r="E117" s="10" t="s">
        <v>555</v>
      </c>
      <c r="F117" s="22">
        <v>131</v>
      </c>
      <c r="G117" s="19">
        <v>5.18</v>
      </c>
      <c r="H117" s="12">
        <f t="shared" si="5"/>
        <v>678.58</v>
      </c>
    </row>
    <row r="118" spans="1:8">
      <c r="A118" s="10" t="s">
        <v>318</v>
      </c>
      <c r="B118" s="10">
        <v>20079</v>
      </c>
      <c r="C118" s="10" t="s">
        <v>538</v>
      </c>
      <c r="D118" s="23" t="s">
        <v>109</v>
      </c>
      <c r="E118" s="10" t="s">
        <v>555</v>
      </c>
      <c r="F118" s="12">
        <v>5</v>
      </c>
      <c r="G118" s="19">
        <v>297.10000000000002</v>
      </c>
      <c r="H118" s="12">
        <f t="shared" si="5"/>
        <v>1485.5</v>
      </c>
    </row>
    <row r="119" spans="1:8">
      <c r="A119" s="6"/>
      <c r="B119" s="6"/>
      <c r="C119" s="6"/>
      <c r="D119" s="38"/>
      <c r="E119" s="6"/>
      <c r="F119" s="30"/>
      <c r="G119" s="30" t="s">
        <v>46</v>
      </c>
      <c r="H119" s="39">
        <f>SUMIF(G9:G118,"SUBTOTAL",H9:H118)</f>
        <v>354570.96999999991</v>
      </c>
    </row>
    <row r="120" spans="1:8">
      <c r="D120" s="29"/>
      <c r="F120" s="3"/>
      <c r="G120" s="3"/>
      <c r="H120" s="3"/>
    </row>
    <row r="121" spans="1:8">
      <c r="D121" s="29"/>
      <c r="F121" s="3"/>
      <c r="G121" s="3"/>
      <c r="H121" s="3"/>
    </row>
    <row r="122" spans="1:8">
      <c r="D122" s="29"/>
      <c r="F122" s="3"/>
      <c r="G122" s="3"/>
      <c r="H122" s="3"/>
    </row>
    <row r="123" spans="1:8">
      <c r="D123" s="29"/>
      <c r="F123" s="3"/>
      <c r="G123" s="3"/>
      <c r="H123" s="3"/>
    </row>
    <row r="124" spans="1:8">
      <c r="D124" s="29"/>
      <c r="F124" s="3"/>
      <c r="G124" s="3"/>
      <c r="H124" s="3"/>
    </row>
    <row r="125" spans="1:8">
      <c r="D125" s="29"/>
      <c r="F125" s="3"/>
      <c r="G125" s="3"/>
      <c r="H125" s="3"/>
    </row>
    <row r="126" spans="1:8">
      <c r="D126" s="29"/>
      <c r="F126" s="3"/>
      <c r="G126" s="3"/>
      <c r="H126" s="3"/>
    </row>
    <row r="127" spans="1:8">
      <c r="D127" s="29"/>
      <c r="F127" s="3"/>
      <c r="G127" s="3"/>
      <c r="H127" s="3"/>
    </row>
    <row r="128" spans="1:8">
      <c r="D128" s="29"/>
      <c r="F128" s="3"/>
      <c r="G128" s="3"/>
      <c r="H128" s="3"/>
    </row>
    <row r="129" spans="4:8">
      <c r="D129" s="29"/>
      <c r="F129" s="3"/>
      <c r="G129" s="3"/>
      <c r="H129" s="3"/>
    </row>
    <row r="130" spans="4:8">
      <c r="D130" s="29"/>
      <c r="F130" s="3"/>
      <c r="G130" s="3"/>
      <c r="H130" s="3"/>
    </row>
    <row r="131" spans="4:8">
      <c r="D131" s="29"/>
      <c r="F131" s="3"/>
      <c r="G131" s="3"/>
      <c r="H131" s="3"/>
    </row>
    <row r="132" spans="4:8">
      <c r="D132" s="29"/>
      <c r="F132" s="3"/>
      <c r="G132" s="3"/>
      <c r="H132" s="3"/>
    </row>
    <row r="133" spans="4:8">
      <c r="D133" s="29"/>
      <c r="F133" s="3"/>
      <c r="G133" s="3"/>
      <c r="H133" s="3"/>
    </row>
    <row r="134" spans="4:8">
      <c r="D134" s="29"/>
      <c r="F134" s="3"/>
      <c r="G134" s="3"/>
      <c r="H134" s="3"/>
    </row>
    <row r="135" spans="4:8">
      <c r="D135" s="29"/>
      <c r="F135" s="3"/>
      <c r="G135" s="3"/>
      <c r="H135" s="3"/>
    </row>
    <row r="136" spans="4:8">
      <c r="D136" s="29"/>
      <c r="F136" s="3"/>
      <c r="G136" s="3"/>
      <c r="H136" s="3"/>
    </row>
    <row r="137" spans="4:8">
      <c r="D137" s="29"/>
      <c r="F137" s="3"/>
      <c r="G137" s="3"/>
      <c r="H137" s="3"/>
    </row>
    <row r="138" spans="4:8">
      <c r="F138" s="3"/>
      <c r="G138" s="3"/>
      <c r="H138" s="3"/>
    </row>
    <row r="139" spans="4:8">
      <c r="F139" s="3"/>
      <c r="G139" s="3"/>
      <c r="H139" s="3"/>
    </row>
    <row r="140" spans="4:8">
      <c r="F140" s="3"/>
      <c r="G140" s="3"/>
      <c r="H140" s="3"/>
    </row>
    <row r="141" spans="4:8">
      <c r="F141" s="3"/>
      <c r="G141" s="3"/>
      <c r="H141" s="3"/>
    </row>
    <row r="142" spans="4:8">
      <c r="F142" s="3"/>
      <c r="G142" s="3"/>
      <c r="H142" s="3"/>
    </row>
    <row r="143" spans="4:8">
      <c r="F143" s="3"/>
      <c r="G143" s="3"/>
      <c r="H143" s="3"/>
    </row>
    <row r="144" spans="4:8">
      <c r="F144" s="3"/>
      <c r="G144" s="3"/>
      <c r="H144" s="3"/>
    </row>
    <row r="145" spans="6:8">
      <c r="F145" s="3"/>
      <c r="G145" s="3"/>
      <c r="H145" s="3"/>
    </row>
    <row r="146" spans="6:8">
      <c r="F146" s="3"/>
      <c r="G146" s="3"/>
      <c r="H146" s="3"/>
    </row>
    <row r="147" spans="6:8">
      <c r="F147" s="3"/>
      <c r="G147" s="3"/>
      <c r="H147" s="3"/>
    </row>
    <row r="148" spans="6:8">
      <c r="F148" s="3"/>
      <c r="G148" s="3"/>
      <c r="H148" s="3"/>
    </row>
    <row r="149" spans="6:8">
      <c r="F149" s="3"/>
      <c r="G149" s="3"/>
      <c r="H149" s="3"/>
    </row>
    <row r="150" spans="6:8">
      <c r="F150" s="3"/>
      <c r="G150" s="3"/>
      <c r="H150" s="3"/>
    </row>
    <row r="151" spans="6:8">
      <c r="F151" s="3"/>
      <c r="G151" s="3"/>
      <c r="H151" s="3"/>
    </row>
    <row r="152" spans="6:8">
      <c r="F152" s="3"/>
      <c r="G152" s="3"/>
      <c r="H152" s="3"/>
    </row>
    <row r="153" spans="6:8">
      <c r="F153" s="3"/>
      <c r="G153" s="3"/>
      <c r="H153" s="3"/>
    </row>
    <row r="154" spans="6:8">
      <c r="F154" s="3"/>
      <c r="G154" s="3"/>
      <c r="H154" s="3"/>
    </row>
    <row r="155" spans="6:8">
      <c r="F155" s="3"/>
      <c r="G155" s="3"/>
      <c r="H155" s="3"/>
    </row>
    <row r="156" spans="6:8">
      <c r="F156" s="3"/>
      <c r="G156" s="3"/>
      <c r="H156" s="3"/>
    </row>
    <row r="157" spans="6:8">
      <c r="F157" s="3"/>
      <c r="G157" s="3"/>
      <c r="H157" s="3"/>
    </row>
    <row r="158" spans="6:8">
      <c r="F158" s="3"/>
      <c r="G158" s="3"/>
      <c r="H158" s="3"/>
    </row>
    <row r="159" spans="6:8">
      <c r="F159" s="3"/>
      <c r="G159" s="3"/>
      <c r="H159" s="3"/>
    </row>
    <row r="160" spans="6:8">
      <c r="F160" s="3"/>
      <c r="G160" s="3"/>
      <c r="H160" s="3"/>
    </row>
    <row r="161" spans="6:8">
      <c r="F161" s="3"/>
      <c r="G161" s="3"/>
      <c r="H161" s="3"/>
    </row>
    <row r="162" spans="6:8">
      <c r="F162" s="3"/>
      <c r="G162" s="3"/>
      <c r="H162" s="3"/>
    </row>
    <row r="163" spans="6:8">
      <c r="F163" s="3"/>
      <c r="G163" s="3"/>
      <c r="H163" s="3"/>
    </row>
    <row r="164" spans="6:8">
      <c r="F164" s="3"/>
      <c r="G164" s="3"/>
      <c r="H164" s="3"/>
    </row>
    <row r="165" spans="6:8">
      <c r="F165" s="3"/>
      <c r="G165" s="3"/>
      <c r="H165" s="3"/>
    </row>
    <row r="166" spans="6:8">
      <c r="F166" s="3"/>
      <c r="G166" s="3"/>
      <c r="H166" s="3"/>
    </row>
    <row r="167" spans="6:8">
      <c r="F167" s="3"/>
      <c r="G167" s="3"/>
      <c r="H167" s="3"/>
    </row>
    <row r="168" spans="6:8">
      <c r="F168" s="3"/>
      <c r="G168" s="3"/>
      <c r="H168" s="3"/>
    </row>
    <row r="169" spans="6:8">
      <c r="F169" s="3"/>
      <c r="G169" s="3"/>
      <c r="H169" s="3"/>
    </row>
    <row r="170" spans="6:8">
      <c r="F170" s="3"/>
      <c r="G170" s="3"/>
      <c r="H170" s="3"/>
    </row>
    <row r="171" spans="6:8">
      <c r="F171" s="3"/>
      <c r="G171" s="3"/>
      <c r="H171" s="3"/>
    </row>
    <row r="172" spans="6:8">
      <c r="F172" s="3"/>
      <c r="G172" s="3"/>
      <c r="H172" s="3"/>
    </row>
    <row r="173" spans="6:8">
      <c r="F173" s="3"/>
      <c r="G173" s="3"/>
      <c r="H173" s="3"/>
    </row>
    <row r="174" spans="6:8">
      <c r="F174" s="3"/>
      <c r="G174" s="3"/>
      <c r="H174" s="3"/>
    </row>
    <row r="175" spans="6:8">
      <c r="F175" s="3"/>
      <c r="G175" s="3"/>
      <c r="H175" s="3"/>
    </row>
    <row r="176" spans="6:8">
      <c r="F176" s="3"/>
      <c r="G176" s="3"/>
      <c r="H176" s="3"/>
    </row>
    <row r="177" spans="6:8">
      <c r="F177" s="3"/>
      <c r="G177" s="3"/>
      <c r="H177" s="3"/>
    </row>
    <row r="178" spans="6:8">
      <c r="F178" s="3"/>
      <c r="G178" s="3"/>
      <c r="H178" s="3"/>
    </row>
    <row r="179" spans="6:8">
      <c r="F179" s="3"/>
      <c r="G179" s="3"/>
      <c r="H179" s="3"/>
    </row>
    <row r="180" spans="6:8">
      <c r="F180" s="3"/>
      <c r="G180" s="3"/>
      <c r="H180" s="3"/>
    </row>
    <row r="181" spans="6:8">
      <c r="F181" s="3"/>
      <c r="G181" s="3"/>
      <c r="H181" s="3"/>
    </row>
    <row r="182" spans="6:8">
      <c r="F182" s="3"/>
      <c r="G182" s="3"/>
      <c r="H182" s="3"/>
    </row>
    <row r="183" spans="6:8">
      <c r="F183" s="3"/>
      <c r="G183" s="3"/>
      <c r="H183" s="3"/>
    </row>
    <row r="184" spans="6:8">
      <c r="F184" s="3"/>
      <c r="G184" s="3"/>
      <c r="H184" s="3"/>
    </row>
    <row r="185" spans="6:8">
      <c r="F185" s="3"/>
      <c r="G185" s="3"/>
      <c r="H185" s="3"/>
    </row>
    <row r="186" spans="6:8">
      <c r="F186" s="3"/>
      <c r="G186" s="3"/>
      <c r="H186" s="3"/>
    </row>
  </sheetData>
  <mergeCells count="5">
    <mergeCell ref="A2:H2"/>
    <mergeCell ref="A4:F6"/>
    <mergeCell ref="G4:H4"/>
    <mergeCell ref="G5:H5"/>
    <mergeCell ref="G6:H6"/>
  </mergeCells>
  <printOptions horizontalCentered="1"/>
  <pageMargins left="0.78740157480314965" right="0.39370078740157483" top="1.1811023622047245" bottom="0.78740157480314965" header="0.59055118110236227" footer="0.59055118110236227"/>
  <pageSetup paperSize="9" scale="50" orientation="portrait" r:id="rId1"/>
  <headerFooter alignWithMargins="0">
    <oddFooter>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6"/>
  <sheetViews>
    <sheetView zoomScaleSheetLayoutView="55" workbookViewId="0"/>
  </sheetViews>
  <sheetFormatPr defaultRowHeight="12.75"/>
  <cols>
    <col min="1" max="1" width="10.7109375" style="2" customWidth="1"/>
    <col min="2" max="2" width="87.7109375" style="2" customWidth="1"/>
    <col min="3" max="3" width="21.28515625" style="2" customWidth="1"/>
    <col min="4" max="4" width="22.42578125" style="2" customWidth="1"/>
    <col min="5" max="16384" width="9.140625" style="2"/>
  </cols>
  <sheetData>
    <row r="1" spans="1:4" ht="81.75" customHeight="1"/>
    <row r="2" spans="1:4" ht="15.75">
      <c r="A2" s="40" t="s">
        <v>357</v>
      </c>
      <c r="B2" s="40"/>
      <c r="C2" s="40"/>
      <c r="D2" s="40"/>
    </row>
    <row r="3" spans="1:4" ht="15.75">
      <c r="A3" s="4"/>
      <c r="B3" s="4"/>
      <c r="C3" s="1"/>
      <c r="D3" s="5"/>
    </row>
    <row r="4" spans="1:4" ht="15.75">
      <c r="A4" s="40" t="s">
        <v>197</v>
      </c>
      <c r="B4" s="40"/>
      <c r="C4" s="40" t="s">
        <v>47</v>
      </c>
      <c r="D4" s="40"/>
    </row>
    <row r="5" spans="1:4" ht="15.75">
      <c r="A5" s="40"/>
      <c r="B5" s="40"/>
      <c r="C5" s="41" t="s">
        <v>565</v>
      </c>
      <c r="D5" s="41"/>
    </row>
    <row r="6" spans="1:4" ht="15.75">
      <c r="A6" s="40"/>
      <c r="B6" s="40"/>
      <c r="C6" s="40" t="s">
        <v>564</v>
      </c>
      <c r="D6" s="40"/>
    </row>
    <row r="8" spans="1:4">
      <c r="A8" s="6" t="s">
        <v>190</v>
      </c>
      <c r="B8" s="6" t="s">
        <v>192</v>
      </c>
      <c r="C8" s="7" t="s">
        <v>195</v>
      </c>
      <c r="D8" s="7" t="s">
        <v>196</v>
      </c>
    </row>
    <row r="9" spans="1:4">
      <c r="A9" s="9">
        <v>1</v>
      </c>
      <c r="B9" s="23" t="s">
        <v>525</v>
      </c>
      <c r="C9" s="19">
        <f>SUMIF('BARREIRO PERNAMBUCO_SERVIÇOS'!$D$9:$D$214,'BARREIRO PERNAMBUCO_RESUMO'!B9,'BARREIRO PERNAMBUCO_SERVIÇOS'!$H$9:$H$214)</f>
        <v>2361.48</v>
      </c>
      <c r="D9" s="19">
        <f>SUMIF('BARREIRO PERNAMBUCO_MATERIAIS'!$D$9:$D$118,'BARREIRO PERNAMBUCO_RESUMO'!B9,'BARREIRO PERNAMBUCO_MATERIAIS'!$H$9:$H$118)</f>
        <v>0</v>
      </c>
    </row>
    <row r="10" spans="1:4">
      <c r="A10" s="10">
        <v>2</v>
      </c>
      <c r="B10" s="23" t="s">
        <v>89</v>
      </c>
      <c r="C10" s="19">
        <f>SUMIF('BARREIRO PERNAMBUCO_SERVIÇOS'!$D$9:$D$214,'BARREIRO PERNAMBUCO_RESUMO'!B10,'BARREIRO PERNAMBUCO_SERVIÇOS'!$H$9:$H$214)</f>
        <v>11051.210000000001</v>
      </c>
      <c r="D10" s="19">
        <f>SUMIF('BARREIRO PERNAMBUCO_MATERIAIS'!$D$9:$D$118,'BARREIRO PERNAMBUCO_RESUMO'!B10,'BARREIRO PERNAMBUCO_MATERIAIS'!$H$9:$H$118)</f>
        <v>13602.170000000002</v>
      </c>
    </row>
    <row r="11" spans="1:4" ht="25.5">
      <c r="A11" s="10">
        <v>3</v>
      </c>
      <c r="B11" s="23" t="s">
        <v>500</v>
      </c>
      <c r="C11" s="19">
        <f>SUMIF('BARREIRO PERNAMBUCO_SERVIÇOS'!$D$9:$D$214,'BARREIRO PERNAMBUCO_RESUMO'!B11,'BARREIRO PERNAMBUCO_SERVIÇOS'!$H$9:$H$214)</f>
        <v>57552.069999999992</v>
      </c>
      <c r="D11" s="19">
        <f>SUMIF('BARREIRO PERNAMBUCO_MATERIAIS'!$D$9:$D$118,'BARREIRO PERNAMBUCO_RESUMO'!B11,'BARREIRO PERNAMBUCO_MATERIAIS'!$H$9:$H$118)</f>
        <v>43274.080000000002</v>
      </c>
    </row>
    <row r="12" spans="1:4">
      <c r="A12" s="10">
        <v>4</v>
      </c>
      <c r="B12" s="23" t="s">
        <v>108</v>
      </c>
      <c r="C12" s="19">
        <f>SUMIF('BARREIRO PERNAMBUCO_SERVIÇOS'!$D$9:$D$214,'BARREIRO PERNAMBUCO_RESUMO'!B12,'BARREIRO PERNAMBUCO_SERVIÇOS'!$H$9:$H$214)</f>
        <v>939.58000000000015</v>
      </c>
      <c r="D12" s="19">
        <f>SUMIF('BARREIRO PERNAMBUCO_MATERIAIS'!$D$9:$D$118,'BARREIRO PERNAMBUCO_RESUMO'!B12,'BARREIRO PERNAMBUCO_MATERIAIS'!$H$9:$H$118)</f>
        <v>626.79999999999995</v>
      </c>
    </row>
    <row r="13" spans="1:4">
      <c r="A13" s="10">
        <v>5</v>
      </c>
      <c r="B13" s="23" t="s">
        <v>110</v>
      </c>
      <c r="C13" s="19">
        <f>SUMIF('BARREIRO PERNAMBUCO_SERVIÇOS'!$D$9:$D$214,'BARREIRO PERNAMBUCO_RESUMO'!B13,'BARREIRO PERNAMBUCO_SERVIÇOS'!$H$9:$H$214)</f>
        <v>50057.740000000005</v>
      </c>
      <c r="D13" s="19">
        <f>SUMIF('BARREIRO PERNAMBUCO_MATERIAIS'!$D$9:$D$118,'BARREIRO PERNAMBUCO_RESUMO'!B13,'BARREIRO PERNAMBUCO_MATERIAIS'!$H$9:$H$118)</f>
        <v>62776</v>
      </c>
    </row>
    <row r="14" spans="1:4" s="8" customFormat="1">
      <c r="A14" s="10">
        <v>6</v>
      </c>
      <c r="B14" s="23" t="s">
        <v>111</v>
      </c>
      <c r="C14" s="19">
        <f>SUMIF('BARREIRO PERNAMBUCO_SERVIÇOS'!$D$9:$D$214,'BARREIRO PERNAMBUCO_RESUMO'!B14,'BARREIRO PERNAMBUCO_SERVIÇOS'!$H$9:$H$214)</f>
        <v>634.63</v>
      </c>
      <c r="D14" s="19">
        <f>SUMIF('BARREIRO PERNAMBUCO_MATERIAIS'!$D$9:$D$118,'BARREIRO PERNAMBUCO_RESUMO'!B14,'BARREIRO PERNAMBUCO_MATERIAIS'!$H$9:$H$118)</f>
        <v>0</v>
      </c>
    </row>
    <row r="15" spans="1:4">
      <c r="A15" s="10">
        <v>7</v>
      </c>
      <c r="B15" s="23" t="s">
        <v>499</v>
      </c>
      <c r="C15" s="19">
        <f>SUMIF('BARREIRO PERNAMBUCO_SERVIÇOS'!$D$9:$D$214,'BARREIRO PERNAMBUCO_RESUMO'!B15,'BARREIRO PERNAMBUCO_SERVIÇOS'!$H$9:$H$214)</f>
        <v>22610.960000000003</v>
      </c>
      <c r="D15" s="19">
        <f>SUMIF('BARREIRO PERNAMBUCO_MATERIAIS'!$D$9:$D$118,'BARREIRO PERNAMBUCO_RESUMO'!B15,'BARREIRO PERNAMBUCO_MATERIAIS'!$H$9:$H$118)</f>
        <v>23364</v>
      </c>
    </row>
    <row r="16" spans="1:4">
      <c r="A16" s="10">
        <v>8</v>
      </c>
      <c r="B16" s="23" t="s">
        <v>131</v>
      </c>
      <c r="C16" s="19">
        <f>SUMIF('BARREIRO PERNAMBUCO_SERVIÇOS'!$D$9:$D$214,'BARREIRO PERNAMBUCO_RESUMO'!B16,'BARREIRO PERNAMBUCO_SERVIÇOS'!$H$9:$H$214)</f>
        <v>1002.6999999999999</v>
      </c>
      <c r="D16" s="19">
        <f>SUMIF('BARREIRO PERNAMBUCO_MATERIAIS'!$D$9:$D$118,'BARREIRO PERNAMBUCO_RESUMO'!B16,'BARREIRO PERNAMBUCO_MATERIAIS'!$H$9:$H$118)</f>
        <v>953.73</v>
      </c>
    </row>
    <row r="17" spans="1:4">
      <c r="A17" s="10">
        <v>9</v>
      </c>
      <c r="B17" s="23" t="s">
        <v>16</v>
      </c>
      <c r="C17" s="19">
        <f>SUMIF('BARREIRO PERNAMBUCO_SERVIÇOS'!$D$9:$D$214,'BARREIRO PERNAMBUCO_RESUMO'!B17,'BARREIRO PERNAMBUCO_SERVIÇOS'!$H$9:$H$214)</f>
        <v>8656.1899999999987</v>
      </c>
      <c r="D17" s="19">
        <f>SUMIF('BARREIRO PERNAMBUCO_MATERIAIS'!$D$9:$D$118,'BARREIRO PERNAMBUCO_RESUMO'!B17,'BARREIRO PERNAMBUCO_MATERIAIS'!$H$9:$H$118)</f>
        <v>5051.18</v>
      </c>
    </row>
    <row r="18" spans="1:4">
      <c r="A18" s="10">
        <v>10</v>
      </c>
      <c r="B18" s="23" t="s">
        <v>153</v>
      </c>
      <c r="C18" s="19">
        <f>SUMIF('BARREIRO PERNAMBUCO_SERVIÇOS'!$D$9:$D$214,'BARREIRO PERNAMBUCO_RESUMO'!B18,'BARREIRO PERNAMBUCO_SERVIÇOS'!$H$9:$H$214)</f>
        <v>14621.05</v>
      </c>
      <c r="D18" s="19">
        <f>SUMIF('BARREIRO PERNAMBUCO_MATERIAIS'!$D$9:$D$118,'BARREIRO PERNAMBUCO_RESUMO'!B18,'BARREIRO PERNAMBUCO_MATERIAIS'!$H$9:$H$118)</f>
        <v>84712.119999999966</v>
      </c>
    </row>
    <row r="19" spans="1:4">
      <c r="A19" s="10">
        <v>11</v>
      </c>
      <c r="B19" s="23" t="s">
        <v>28</v>
      </c>
      <c r="C19" s="19">
        <f>SUMIF('BARREIRO PERNAMBUCO_SERVIÇOS'!$D$9:$D$214,'BARREIRO PERNAMBUCO_RESUMO'!B19,'BARREIRO PERNAMBUCO_SERVIÇOS'!$H$9:$H$214)</f>
        <v>459420.94000000006</v>
      </c>
      <c r="D19" s="19">
        <f>SUMIF('BARREIRO PERNAMBUCO_MATERIAIS'!$D$9:$D$118,'BARREIRO PERNAMBUCO_RESUMO'!B19,'BARREIRO PERNAMBUCO_MATERIAIS'!$H$9:$H$118)</f>
        <v>120210.88999999997</v>
      </c>
    </row>
    <row r="20" spans="1:4">
      <c r="A20" s="6"/>
      <c r="B20" s="6" t="s">
        <v>198</v>
      </c>
      <c r="C20" s="30">
        <f>SUM(C9:C19)</f>
        <v>628908.55000000005</v>
      </c>
      <c r="D20" s="30">
        <f>SUM(D9:D19)</f>
        <v>354570.96999999991</v>
      </c>
    </row>
    <row r="21" spans="1:4">
      <c r="A21" s="6"/>
      <c r="B21" s="6" t="s">
        <v>46</v>
      </c>
      <c r="C21" s="42">
        <f>C20+D20</f>
        <v>983479.52</v>
      </c>
      <c r="D21" s="43"/>
    </row>
    <row r="22" spans="1:4">
      <c r="B22" s="29"/>
      <c r="C22" s="3"/>
      <c r="D22" s="3"/>
    </row>
    <row r="23" spans="1:4">
      <c r="B23" s="29"/>
      <c r="C23" s="3"/>
      <c r="D23" s="3"/>
    </row>
    <row r="24" spans="1:4">
      <c r="B24" s="29"/>
      <c r="C24" s="3"/>
      <c r="D24" s="3"/>
    </row>
    <row r="25" spans="1:4">
      <c r="B25" s="29"/>
      <c r="C25" s="3"/>
      <c r="D25" s="3"/>
    </row>
    <row r="26" spans="1:4">
      <c r="B26" s="29"/>
      <c r="C26" s="3"/>
      <c r="D26" s="3"/>
    </row>
    <row r="27" spans="1:4">
      <c r="B27" s="29"/>
      <c r="C27" s="3"/>
      <c r="D27" s="3"/>
    </row>
    <row r="28" spans="1:4">
      <c r="B28" s="29"/>
      <c r="C28" s="3"/>
      <c r="D28" s="3"/>
    </row>
    <row r="29" spans="1:4">
      <c r="B29" s="29"/>
      <c r="C29" s="3"/>
      <c r="D29" s="3"/>
    </row>
    <row r="30" spans="1:4">
      <c r="B30" s="29"/>
      <c r="C30" s="3"/>
      <c r="D30" s="3"/>
    </row>
    <row r="31" spans="1:4">
      <c r="B31" s="29"/>
      <c r="C31" s="3"/>
      <c r="D31" s="3"/>
    </row>
    <row r="32" spans="1:4">
      <c r="B32" s="29"/>
      <c r="C32" s="3"/>
      <c r="D32" s="3"/>
    </row>
    <row r="33" spans="2:4">
      <c r="B33" s="29"/>
      <c r="C33" s="3"/>
      <c r="D33" s="3"/>
    </row>
    <row r="34" spans="2:4">
      <c r="B34" s="29"/>
      <c r="C34" s="3"/>
      <c r="D34" s="3"/>
    </row>
    <row r="35" spans="2:4">
      <c r="B35" s="29"/>
      <c r="C35" s="3"/>
      <c r="D35" s="3"/>
    </row>
    <row r="36" spans="2:4">
      <c r="B36" s="29"/>
      <c r="C36" s="3"/>
      <c r="D36" s="3"/>
    </row>
    <row r="37" spans="2:4">
      <c r="B37" s="29"/>
      <c r="C37" s="3"/>
      <c r="D37" s="3"/>
    </row>
    <row r="38" spans="2:4">
      <c r="C38" s="3"/>
      <c r="D38" s="3"/>
    </row>
    <row r="39" spans="2:4">
      <c r="C39" s="3"/>
      <c r="D39" s="3"/>
    </row>
    <row r="40" spans="2:4">
      <c r="C40" s="3"/>
      <c r="D40" s="3"/>
    </row>
    <row r="41" spans="2:4">
      <c r="C41" s="3"/>
      <c r="D41" s="3"/>
    </row>
    <row r="42" spans="2:4">
      <c r="C42" s="3"/>
      <c r="D42" s="3"/>
    </row>
    <row r="43" spans="2:4">
      <c r="C43" s="3"/>
      <c r="D43" s="3"/>
    </row>
    <row r="44" spans="2:4">
      <c r="C44" s="3"/>
      <c r="D44" s="3"/>
    </row>
    <row r="45" spans="2:4">
      <c r="C45" s="3"/>
      <c r="D45" s="3"/>
    </row>
    <row r="46" spans="2:4">
      <c r="C46" s="3"/>
      <c r="D46" s="3"/>
    </row>
    <row r="47" spans="2:4">
      <c r="C47" s="3"/>
      <c r="D47" s="3"/>
    </row>
    <row r="48" spans="2:4">
      <c r="C48" s="3"/>
      <c r="D48" s="3"/>
    </row>
    <row r="49" spans="3:4">
      <c r="C49" s="3"/>
      <c r="D49" s="3"/>
    </row>
    <row r="50" spans="3:4">
      <c r="C50" s="3"/>
      <c r="D50" s="3"/>
    </row>
    <row r="51" spans="3:4">
      <c r="C51" s="3"/>
      <c r="D51" s="3"/>
    </row>
    <row r="52" spans="3:4">
      <c r="C52" s="3"/>
      <c r="D52" s="3"/>
    </row>
    <row r="53" spans="3:4">
      <c r="C53" s="3"/>
      <c r="D53" s="3"/>
    </row>
    <row r="54" spans="3:4">
      <c r="C54" s="3"/>
      <c r="D54" s="3"/>
    </row>
    <row r="55" spans="3:4">
      <c r="C55" s="3"/>
      <c r="D55" s="3"/>
    </row>
    <row r="56" spans="3:4">
      <c r="C56" s="3"/>
      <c r="D56" s="3"/>
    </row>
    <row r="57" spans="3:4">
      <c r="C57" s="3"/>
      <c r="D57" s="3"/>
    </row>
    <row r="58" spans="3:4">
      <c r="C58" s="3"/>
      <c r="D58" s="3"/>
    </row>
    <row r="59" spans="3:4">
      <c r="C59" s="3"/>
      <c r="D59" s="3"/>
    </row>
    <row r="60" spans="3:4">
      <c r="C60" s="3"/>
      <c r="D60" s="3"/>
    </row>
    <row r="61" spans="3:4">
      <c r="C61" s="3"/>
      <c r="D61" s="3"/>
    </row>
    <row r="62" spans="3:4">
      <c r="C62" s="3"/>
      <c r="D62" s="3"/>
    </row>
    <row r="63" spans="3:4">
      <c r="C63" s="3"/>
      <c r="D63" s="3"/>
    </row>
    <row r="64" spans="3:4">
      <c r="C64" s="3"/>
      <c r="D64" s="3"/>
    </row>
    <row r="65" spans="3:4">
      <c r="C65" s="3"/>
      <c r="D65" s="3"/>
    </row>
    <row r="66" spans="3:4">
      <c r="C66" s="3"/>
      <c r="D66" s="3"/>
    </row>
    <row r="67" spans="3:4">
      <c r="C67" s="3"/>
      <c r="D67" s="3"/>
    </row>
    <row r="68" spans="3:4">
      <c r="C68" s="3"/>
      <c r="D68" s="3"/>
    </row>
    <row r="69" spans="3:4">
      <c r="C69" s="3"/>
      <c r="D69" s="3"/>
    </row>
    <row r="70" spans="3:4">
      <c r="C70" s="3"/>
      <c r="D70" s="3"/>
    </row>
    <row r="71" spans="3:4">
      <c r="C71" s="3"/>
      <c r="D71" s="3"/>
    </row>
    <row r="72" spans="3:4">
      <c r="C72" s="3"/>
      <c r="D72" s="3"/>
    </row>
    <row r="73" spans="3:4">
      <c r="C73" s="3"/>
      <c r="D73" s="3"/>
    </row>
    <row r="74" spans="3:4">
      <c r="C74" s="3"/>
      <c r="D74" s="3"/>
    </row>
    <row r="75" spans="3:4">
      <c r="C75" s="3"/>
      <c r="D75" s="3"/>
    </row>
    <row r="76" spans="3:4">
      <c r="C76" s="3"/>
      <c r="D76" s="3"/>
    </row>
    <row r="77" spans="3:4">
      <c r="C77" s="3"/>
      <c r="D77" s="3"/>
    </row>
    <row r="78" spans="3:4">
      <c r="C78" s="3"/>
      <c r="D78" s="3"/>
    </row>
    <row r="79" spans="3:4">
      <c r="C79" s="3"/>
      <c r="D79" s="3"/>
    </row>
    <row r="80" spans="3:4">
      <c r="C80" s="3"/>
      <c r="D80" s="3"/>
    </row>
    <row r="81" spans="3:4">
      <c r="C81" s="3"/>
      <c r="D81" s="3"/>
    </row>
    <row r="82" spans="3:4">
      <c r="C82" s="3"/>
      <c r="D82" s="3"/>
    </row>
    <row r="83" spans="3:4">
      <c r="C83" s="3"/>
      <c r="D83" s="3"/>
    </row>
    <row r="84" spans="3:4">
      <c r="C84" s="3"/>
      <c r="D84" s="3"/>
    </row>
    <row r="85" spans="3:4">
      <c r="C85" s="3"/>
      <c r="D85" s="3"/>
    </row>
    <row r="86" spans="3:4">
      <c r="C86" s="3"/>
      <c r="D86" s="3"/>
    </row>
  </sheetData>
  <mergeCells count="6">
    <mergeCell ref="C21:D21"/>
    <mergeCell ref="A2:D2"/>
    <mergeCell ref="A4:B6"/>
    <mergeCell ref="C4:D4"/>
    <mergeCell ref="C5:D5"/>
    <mergeCell ref="C6:D6"/>
  </mergeCells>
  <printOptions horizontalCentered="1"/>
  <pageMargins left="0.78740157480314965" right="0.39370078740157483" top="1.1811023622047245" bottom="0.78740157480314965" header="0.59055118110236227" footer="0.59055118110236227"/>
  <pageSetup paperSize="9" scale="64" orientation="portrait" r:id="rId1"/>
  <headerFooter alignWithMargins="0"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BARREIRO PERNAMBUCO_SERVIÇOS</vt:lpstr>
      <vt:lpstr>BARREIRO PERNAMBUCO_MATERIAIS</vt:lpstr>
      <vt:lpstr>BARREIRO PERNAMBUCO_RESUMO</vt:lpstr>
      <vt:lpstr>'BARREIRO PERNAMBUCO_MATERIAIS'!Area_de_impressao</vt:lpstr>
      <vt:lpstr>'BARREIRO PERNAMBUCO_RESUMO'!Area_de_impressao</vt:lpstr>
      <vt:lpstr>'BARREIRO PERNAMBUCO_SERVIÇOS'!Area_de_impressao</vt:lpstr>
      <vt:lpstr>'BARREIRO PERNAMBUCO_MATERIAIS'!Titulos_de_impressao</vt:lpstr>
      <vt:lpstr>'BARREIRO PERNAMBUCO_SERVIÇOS'!Titulos_de_impressao</vt:lpstr>
    </vt:vector>
  </TitlesOfParts>
  <Manager>Odivaldo Mendes Viana</Manager>
  <Company>PLANACON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SAA-2009</dc:title>
  <dc:subject>Abastecimento D'água</dc:subject>
  <cp:lastModifiedBy>Denilson</cp:lastModifiedBy>
  <cp:lastPrinted>2012-11-20T02:10:45Z</cp:lastPrinted>
  <dcterms:created xsi:type="dcterms:W3CDTF">2001-07-14T13:24:38Z</dcterms:created>
  <dcterms:modified xsi:type="dcterms:W3CDTF">2012-11-21T01:23:24Z</dcterms:modified>
</cp:coreProperties>
</file>