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-7530" yWindow="210" windowWidth="12120" windowHeight="3315" tabRatio="570"/>
  </bookViews>
  <sheets>
    <sheet name="QUEBRALINHA_SERVIÇOS" sheetId="81" r:id="rId1"/>
    <sheet name="QUEBRALINHA_MATERIAIS" sheetId="84" r:id="rId2"/>
    <sheet name="QUEBRALINHA_RESUMO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QUEBRALINHA_MATERIAIS!$A$8:$H$8</definedName>
    <definedName name="_xlnm._FilterDatabase" localSheetId="2" hidden="1">QUEBRALINHA_RESUMO!$A$8:$D$23</definedName>
    <definedName name="_xlnm._FilterDatabase" localSheetId="0" hidden="1">QUEBRALINHA_SERVIÇOS!$A$8:$H$8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QUEBRALINHA_MATERIAIS!$A$1:$H$172</definedName>
    <definedName name="_xlnm.Print_Area" localSheetId="2">QUEBRALINHA_RESUMO!$A$1:$D$24</definedName>
    <definedName name="_xlnm.Print_Area" localSheetId="0">QUEBRALINHA_SERVIÇOS!$A$1:$H$278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QUEBRALINHA_MATERIAIS!$1:$8</definedName>
    <definedName name="_xlnm.Print_Titles" localSheetId="0">QUEBRALINHA_SERVIÇOS!$1:$8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45621"/>
</workbook>
</file>

<file path=xl/calcChain.xml><?xml version="1.0" encoding="utf-8"?>
<calcChain xmlns="http://schemas.openxmlformats.org/spreadsheetml/2006/main">
  <c r="D15" i="85" l="1"/>
  <c r="D9" i="85"/>
  <c r="H168" i="84" l="1"/>
  <c r="H163" i="84"/>
  <c r="H159" i="84"/>
  <c r="H154" i="84"/>
  <c r="H150" i="84"/>
  <c r="H146" i="84"/>
  <c r="H142" i="84"/>
  <c r="H138" i="84"/>
  <c r="H133" i="84"/>
  <c r="H129" i="84"/>
  <c r="H125" i="84"/>
  <c r="H121" i="84"/>
  <c r="H116" i="84"/>
  <c r="H112" i="84"/>
  <c r="H108" i="84"/>
  <c r="H102" i="84"/>
  <c r="H101" i="84" s="1"/>
  <c r="D16" i="85" s="1"/>
  <c r="H96" i="84"/>
  <c r="H92" i="84"/>
  <c r="H88" i="84"/>
  <c r="H83" i="84"/>
  <c r="H78" i="84"/>
  <c r="H74" i="84"/>
  <c r="H70" i="84"/>
  <c r="H66" i="84"/>
  <c r="H62" i="84"/>
  <c r="H58" i="84"/>
  <c r="H54" i="84"/>
  <c r="H50" i="84"/>
  <c r="H46" i="84"/>
  <c r="H42" i="84"/>
  <c r="H38" i="84"/>
  <c r="H34" i="84"/>
  <c r="H29" i="84"/>
  <c r="H25" i="84"/>
  <c r="H21" i="84"/>
  <c r="H17" i="84"/>
  <c r="H13" i="84"/>
  <c r="H171" i="84"/>
  <c r="H167" i="84"/>
  <c r="H162" i="84"/>
  <c r="H158" i="84"/>
  <c r="H153" i="84"/>
  <c r="H149" i="84"/>
  <c r="H145" i="84"/>
  <c r="H141" i="84"/>
  <c r="H137" i="84"/>
  <c r="H132" i="84"/>
  <c r="H128" i="84"/>
  <c r="H124" i="84"/>
  <c r="H120" i="84"/>
  <c r="H115" i="84"/>
  <c r="H111" i="84"/>
  <c r="H106" i="84"/>
  <c r="H100" i="84"/>
  <c r="H95" i="84"/>
  <c r="H91" i="84"/>
  <c r="H86" i="84"/>
  <c r="H82" i="84"/>
  <c r="H77" i="84"/>
  <c r="H73" i="84"/>
  <c r="H69" i="84"/>
  <c r="H65" i="84"/>
  <c r="H61" i="84"/>
  <c r="H57" i="84"/>
  <c r="H53" i="84"/>
  <c r="H49" i="84"/>
  <c r="H45" i="84"/>
  <c r="H41" i="84"/>
  <c r="H37" i="84"/>
  <c r="H33" i="84"/>
  <c r="H28" i="84"/>
  <c r="H24" i="84"/>
  <c r="H20" i="84"/>
  <c r="H16" i="84"/>
  <c r="H12" i="84"/>
  <c r="H165" i="84"/>
  <c r="H156" i="84"/>
  <c r="H147" i="84"/>
  <c r="H139" i="84"/>
  <c r="H130" i="84"/>
  <c r="H122" i="84"/>
  <c r="H113" i="84"/>
  <c r="H104" i="84"/>
  <c r="H93" i="84"/>
  <c r="H84" i="84"/>
  <c r="H75" i="84"/>
  <c r="H67" i="84"/>
  <c r="H59" i="84"/>
  <c r="H51" i="84"/>
  <c r="H43" i="84"/>
  <c r="H35" i="84"/>
  <c r="H26" i="84"/>
  <c r="H18" i="84"/>
  <c r="H10" i="84"/>
  <c r="H170" i="84"/>
  <c r="H161" i="84"/>
  <c r="H152" i="84"/>
  <c r="H144" i="84"/>
  <c r="H135" i="84"/>
  <c r="H127" i="84"/>
  <c r="H118" i="84"/>
  <c r="H110" i="84"/>
  <c r="H99" i="84"/>
  <c r="H90" i="84"/>
  <c r="H81" i="84"/>
  <c r="H72" i="84"/>
  <c r="H64" i="84"/>
  <c r="H56" i="84"/>
  <c r="H48" i="84"/>
  <c r="H40" i="84"/>
  <c r="H32" i="84"/>
  <c r="H23" i="84"/>
  <c r="H15" i="84"/>
  <c r="H160" i="84"/>
  <c r="H143" i="84"/>
  <c r="H126" i="84"/>
  <c r="H109" i="84"/>
  <c r="H89" i="84"/>
  <c r="H71" i="84"/>
  <c r="H55" i="84"/>
  <c r="H39" i="84"/>
  <c r="H22" i="84"/>
  <c r="H157" i="84"/>
  <c r="H140" i="84"/>
  <c r="H123" i="84"/>
  <c r="H105" i="84"/>
  <c r="H85" i="84"/>
  <c r="H68" i="84"/>
  <c r="H52" i="84"/>
  <c r="H36" i="84"/>
  <c r="H19" i="84"/>
  <c r="H148" i="84"/>
  <c r="H114" i="84"/>
  <c r="H76" i="84"/>
  <c r="H44" i="84"/>
  <c r="H11" i="84"/>
  <c r="H151" i="84"/>
  <c r="H117" i="84"/>
  <c r="H79" i="84"/>
  <c r="H47" i="84"/>
  <c r="H14" i="84"/>
  <c r="H134" i="84"/>
  <c r="H63" i="84"/>
  <c r="H131" i="84"/>
  <c r="H60" i="84"/>
  <c r="H169" i="84"/>
  <c r="H31" i="84"/>
  <c r="H94" i="84"/>
  <c r="H166" i="84"/>
  <c r="H98" i="84"/>
  <c r="H27" i="84"/>
  <c r="H30" i="84" l="1"/>
  <c r="D11" i="85" s="1"/>
  <c r="H97" i="84"/>
  <c r="D14" i="85" s="1"/>
  <c r="H80" i="84"/>
  <c r="D12" i="85" s="1"/>
  <c r="H9" i="84"/>
  <c r="H155" i="84"/>
  <c r="D21" i="85" s="1"/>
  <c r="H164" i="84"/>
  <c r="D22" i="85" s="1"/>
  <c r="H87" i="84"/>
  <c r="D13" i="85" s="1"/>
  <c r="H107" i="84"/>
  <c r="D18" i="85" s="1"/>
  <c r="H103" i="84"/>
  <c r="D17" i="85" s="1"/>
  <c r="H119" i="84"/>
  <c r="D19" i="85" s="1"/>
  <c r="H136" i="84"/>
  <c r="D20" i="85" s="1"/>
  <c r="D10" i="85" l="1"/>
  <c r="D23" i="85" s="1"/>
  <c r="H172" i="84"/>
  <c r="H77" i="81" l="1"/>
  <c r="H56" i="81"/>
  <c r="H173" i="81"/>
  <c r="H261" i="81"/>
  <c r="H231" i="81"/>
  <c r="H193" i="81"/>
  <c r="H180" i="81"/>
  <c r="H171" i="81"/>
  <c r="H155" i="81"/>
  <c r="H139" i="81"/>
  <c r="H123" i="81"/>
  <c r="H109" i="81"/>
  <c r="H97" i="81"/>
  <c r="H230" i="81"/>
  <c r="H188" i="81"/>
  <c r="H175" i="81"/>
  <c r="H162" i="81"/>
  <c r="H146" i="81"/>
  <c r="H130" i="81"/>
  <c r="H113" i="81"/>
  <c r="H194" i="81"/>
  <c r="H168" i="81"/>
  <c r="H110" i="81"/>
  <c r="H73" i="81"/>
  <c r="H40" i="81"/>
  <c r="H28" i="81"/>
  <c r="H250" i="81"/>
  <c r="H225" i="81"/>
  <c r="H199" i="81"/>
  <c r="H165" i="81"/>
  <c r="H133" i="81"/>
  <c r="H99" i="81"/>
  <c r="H66" i="81"/>
  <c r="H33" i="81"/>
  <c r="H274" i="81"/>
  <c r="H224" i="81"/>
  <c r="H63" i="81"/>
  <c r="H16" i="81"/>
  <c r="H271" i="81"/>
  <c r="H187" i="81"/>
  <c r="H47" i="81"/>
  <c r="H212" i="81"/>
  <c r="H85" i="81"/>
  <c r="H181" i="81"/>
  <c r="H92" i="81"/>
  <c r="H18" i="81"/>
  <c r="H132" i="81"/>
  <c r="H67" i="81"/>
  <c r="H256" i="81"/>
  <c r="H227" i="81"/>
  <c r="H214" i="81"/>
  <c r="H167" i="81"/>
  <c r="H151" i="81"/>
  <c r="H135" i="81"/>
  <c r="H105" i="81"/>
  <c r="H226" i="81"/>
  <c r="H213" i="81"/>
  <c r="H200" i="81"/>
  <c r="H158" i="81"/>
  <c r="H142" i="81"/>
  <c r="H126" i="81"/>
  <c r="H108" i="81"/>
  <c r="H185" i="81"/>
  <c r="H160" i="81"/>
  <c r="H136" i="81"/>
  <c r="H102" i="81"/>
  <c r="H36" i="81"/>
  <c r="H24" i="81"/>
  <c r="H275" i="81"/>
  <c r="H242" i="81"/>
  <c r="H191" i="81"/>
  <c r="H157" i="81"/>
  <c r="H125" i="81"/>
  <c r="H45" i="81"/>
  <c r="H29" i="81"/>
  <c r="H206" i="81"/>
  <c r="H124" i="81"/>
  <c r="H55" i="81"/>
  <c r="H19" i="81"/>
  <c r="H64" i="81"/>
  <c r="H39" i="81"/>
  <c r="H178" i="81"/>
  <c r="H35" i="81"/>
  <c r="H148" i="81"/>
  <c r="H76" i="81"/>
  <c r="H42" i="81"/>
  <c r="H269" i="81"/>
  <c r="H252" i="81"/>
  <c r="H239" i="81"/>
  <c r="H223" i="81"/>
  <c r="H210" i="81"/>
  <c r="H163" i="81"/>
  <c r="H147" i="81"/>
  <c r="H131" i="81"/>
  <c r="H272" i="81"/>
  <c r="H260" i="81"/>
  <c r="H247" i="81"/>
  <c r="H221" i="81"/>
  <c r="H209" i="81"/>
  <c r="H196" i="81"/>
  <c r="H154" i="81"/>
  <c r="H138" i="81"/>
  <c r="H122" i="81"/>
  <c r="H104" i="81"/>
  <c r="H262" i="81"/>
  <c r="H236" i="81"/>
  <c r="H211" i="81"/>
  <c r="H152" i="81"/>
  <c r="H128" i="81"/>
  <c r="H90" i="81"/>
  <c r="H78" i="81"/>
  <c r="H69" i="81"/>
  <c r="H57" i="81"/>
  <c r="H48" i="81"/>
  <c r="H20" i="81"/>
  <c r="H10" i="81"/>
  <c r="H9" i="81" s="1"/>
  <c r="H267" i="81"/>
  <c r="H182" i="81"/>
  <c r="H149" i="81"/>
  <c r="H116" i="81"/>
  <c r="H41" i="81"/>
  <c r="H25" i="81"/>
  <c r="H156" i="81"/>
  <c r="H106" i="81"/>
  <c r="H30" i="81"/>
  <c r="H120" i="81"/>
  <c r="H81" i="81"/>
  <c r="H31" i="81"/>
  <c r="H21" i="81"/>
  <c r="H145" i="81"/>
  <c r="H249" i="81"/>
  <c r="H115" i="81"/>
  <c r="H26" i="81"/>
  <c r="H266" i="81"/>
  <c r="H195" i="81"/>
  <c r="H164" i="81"/>
  <c r="H98" i="81"/>
  <c r="H60" i="81"/>
  <c r="H277" i="81"/>
  <c r="H265" i="81"/>
  <c r="H248" i="81"/>
  <c r="H235" i="81"/>
  <c r="H197" i="81"/>
  <c r="H184" i="81"/>
  <c r="H159" i="81"/>
  <c r="H143" i="81"/>
  <c r="H127" i="81"/>
  <c r="H114" i="81"/>
  <c r="H268" i="81"/>
  <c r="H255" i="81"/>
  <c r="H243" i="81"/>
  <c r="H192" i="81"/>
  <c r="H179" i="81"/>
  <c r="H166" i="81"/>
  <c r="H150" i="81"/>
  <c r="H134" i="81"/>
  <c r="H117" i="81"/>
  <c r="H100" i="81"/>
  <c r="H253" i="81"/>
  <c r="H228" i="81"/>
  <c r="H202" i="81"/>
  <c r="H119" i="81"/>
  <c r="H86" i="81"/>
  <c r="H65" i="81"/>
  <c r="H141" i="81"/>
  <c r="H37" i="81"/>
  <c r="H241" i="81"/>
  <c r="H84" i="81"/>
  <c r="H27" i="81"/>
  <c r="H174" i="81"/>
  <c r="H153" i="81"/>
  <c r="H23" i="81"/>
  <c r="H161" i="81"/>
  <c r="H44" i="81"/>
  <c r="H107" i="81"/>
  <c r="H71" i="81"/>
  <c r="H203" i="81"/>
  <c r="H103" i="81"/>
  <c r="H246" i="81"/>
  <c r="H215" i="81"/>
  <c r="H22" i="81"/>
  <c r="H229" i="81"/>
  <c r="H258" i="81"/>
  <c r="H208" i="81"/>
  <c r="H88" i="81"/>
  <c r="H111" i="81"/>
  <c r="H198" i="81"/>
  <c r="H129" i="81"/>
  <c r="H43" i="81"/>
  <c r="H87" i="81"/>
  <c r="H94" i="81"/>
  <c r="H176" i="81"/>
  <c r="H82" i="81"/>
  <c r="H218" i="81"/>
  <c r="H238" i="81"/>
  <c r="H189" i="81"/>
  <c r="H233" i="81"/>
  <c r="H234" i="81"/>
  <c r="H244" i="81"/>
  <c r="H61" i="81"/>
  <c r="H220" i="81"/>
  <c r="H263" i="81"/>
  <c r="H217" i="81"/>
  <c r="H144" i="81"/>
  <c r="H46" i="81"/>
  <c r="H190" i="81"/>
  <c r="H254" i="81"/>
  <c r="H257" i="81"/>
  <c r="H58" i="81"/>
  <c r="H219" i="81"/>
  <c r="H204" i="81"/>
  <c r="H38" i="81"/>
  <c r="H205" i="81"/>
  <c r="H177" i="81"/>
  <c r="H273" i="81"/>
  <c r="H74" i="81"/>
  <c r="H79" i="81"/>
  <c r="H95" i="81"/>
  <c r="H53" i="81"/>
  <c r="H245" i="81"/>
  <c r="H83" i="81"/>
  <c r="H237" i="81"/>
  <c r="H276" i="81"/>
  <c r="H52" i="81"/>
  <c r="H49" i="81"/>
  <c r="H62" i="81"/>
  <c r="H264" i="81"/>
  <c r="H12" i="81"/>
  <c r="H251" i="81"/>
  <c r="H68" i="81"/>
  <c r="H89" i="81"/>
  <c r="H270" i="81"/>
  <c r="H183" i="81"/>
  <c r="H172" i="81" l="1"/>
  <c r="C17" i="85" s="1"/>
  <c r="H240" i="81"/>
  <c r="C21" i="85" s="1"/>
  <c r="C9" i="85"/>
  <c r="H259" i="81"/>
  <c r="C22" i="85" s="1"/>
  <c r="H50" i="81" l="1"/>
  <c r="H72" i="81"/>
  <c r="H13" i="81"/>
  <c r="H93" i="81"/>
  <c r="H51" i="81"/>
  <c r="H118" i="81"/>
  <c r="H112" i="81" s="1"/>
  <c r="C15" i="85" s="1"/>
  <c r="H201" i="81"/>
  <c r="H186" i="81" s="1"/>
  <c r="C18" i="85" s="1"/>
  <c r="H15" i="81" l="1"/>
  <c r="H137" i="81"/>
  <c r="H32" i="81"/>
  <c r="H170" i="81"/>
  <c r="H169" i="81"/>
  <c r="H70" i="81"/>
  <c r="H91" i="81"/>
  <c r="H216" i="81"/>
  <c r="H207" i="81" s="1"/>
  <c r="C19" i="85" s="1"/>
  <c r="H232" i="81"/>
  <c r="H222" i="81" s="1"/>
  <c r="C20" i="85" s="1"/>
  <c r="H140" i="81"/>
  <c r="H34" i="81"/>
  <c r="H14" i="81" l="1"/>
  <c r="H11" i="81" s="1"/>
  <c r="H80" i="81"/>
  <c r="H75" i="81" s="1"/>
  <c r="C13" i="85" s="1"/>
  <c r="H59" i="81"/>
  <c r="H54" i="81" s="1"/>
  <c r="C12" i="85" s="1"/>
  <c r="H121" i="81"/>
  <c r="C16" i="85" s="1"/>
  <c r="H17" i="81"/>
  <c r="C11" i="85" s="1"/>
  <c r="H101" i="81"/>
  <c r="H96" i="81" s="1"/>
  <c r="C14" i="85" s="1"/>
  <c r="C10" i="85" l="1"/>
  <c r="C23" i="85" s="1"/>
  <c r="H278" i="81"/>
  <c r="C24" i="85" l="1"/>
</calcChain>
</file>

<file path=xl/sharedStrings.xml><?xml version="1.0" encoding="utf-8"?>
<sst xmlns="http://schemas.openxmlformats.org/spreadsheetml/2006/main" count="1923" uniqueCount="681">
  <si>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</si>
  <si>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</si>
  <si>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</si>
  <si>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</si>
  <si>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</si>
  <si>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</si>
  <si>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</si>
  <si>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</si>
  <si>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</si>
  <si>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</si>
  <si>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</si>
  <si>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</si>
  <si>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</si>
  <si>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</si>
  <si>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</si>
  <si>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</si>
  <si>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</si>
  <si>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</si>
  <si>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</si>
  <si>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</si>
  <si>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</si>
  <si>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</si>
  <si>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</si>
  <si>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</si>
  <si>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</si>
  <si>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</si>
  <si>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</si>
  <si>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</si>
  <si>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</si>
  <si>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</si>
  <si>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</si>
  <si>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</si>
  <si>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</si>
  <si>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</si>
  <si>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</si>
  <si>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</si>
  <si>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</si>
  <si>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</si>
  <si>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</si>
  <si>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</si>
  <si>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</si>
  <si>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</si>
  <si>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UNIDADE DO SISTEMA: DESCARGA DE LAVAGEM DOS FILTROS</t>
  </si>
  <si>
    <t>Anel borracha p/ tubo/conexão PVC PBA p/ rede de água DN 150 mm</t>
  </si>
  <si>
    <t>Cabo de cobre nú 35 mm² meio-duro</t>
  </si>
  <si>
    <t>Eletroduto de ferro galvanizado leve parede 0,90 mm - 1/2"</t>
  </si>
  <si>
    <t>Captor tipo franklin 4 pontas</t>
  </si>
  <si>
    <t>Fixador de cabo de descida de para raios com isolador</t>
  </si>
  <si>
    <t>Flange sextavado ferro galv rosca ref. 2"</t>
  </si>
  <si>
    <t>Adaptador PVC PBA Bolsa/Rosca Je Dn 2"</t>
  </si>
  <si>
    <t>MATERIAIS - 18%</t>
  </si>
  <si>
    <t>1.14</t>
  </si>
  <si>
    <t>Curva  PBA 90⁰ Ø 50 mm</t>
  </si>
  <si>
    <t>Te PBA 90⁰ Ø50 mm</t>
  </si>
  <si>
    <t>CAP PVC PBA Ø 50 mm</t>
  </si>
  <si>
    <t>Registro Gaveta 3" Bruto Latão Ref 1502-B</t>
  </si>
  <si>
    <t>Cap PVC JE p/ rede de esgoto DN 150 mm</t>
  </si>
  <si>
    <t>Cruzeta PVC PBA BBBB DN 150 mm</t>
  </si>
  <si>
    <t xml:space="preserve">Adaptador PVC PBA Ponta/Rosca JE Dn 50 </t>
  </si>
  <si>
    <t xml:space="preserve">Adaptador PVC PBA Ponta/Rosca Je Dn 75 </t>
  </si>
  <si>
    <t>Bracadeira c/ parafuso D = 2"</t>
  </si>
  <si>
    <t>Flange sextavado ferro galvanizado rosca REF. 3"</t>
  </si>
  <si>
    <t>Fornecimento de flutuante</t>
  </si>
  <si>
    <t>Registro de gaveta oval fofo c/ flanges PN 16 DN 150</t>
  </si>
  <si>
    <t>Registro Gaveta 3/4" Bruto Latao Ref 1502-B</t>
  </si>
  <si>
    <t>Reservatório metálico tipo taça com capacidade para 15 m³ , 10 m de base</t>
  </si>
  <si>
    <t>Curva ferro galvanizado 45⁰ rosca femea ref. 2"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</si>
  <si>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</si>
  <si>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</si>
  <si>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</si>
  <si>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</si>
  <si>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</si>
  <si>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</si>
  <si>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</si>
  <si>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</si>
  <si>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</si>
  <si>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</si>
  <si>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5.16</t>
  </si>
  <si>
    <t>5.17</t>
  </si>
  <si>
    <t>5.18</t>
  </si>
  <si>
    <t>5.19</t>
  </si>
  <si>
    <t>4.9</t>
  </si>
  <si>
    <t>4.10</t>
  </si>
  <si>
    <t>Instalação, pré-operação e treinamento operacional da ETA por até 48 horas, incluindo manual de operaçãoes</t>
  </si>
  <si>
    <t>Luva redução ferro galvanizado rosca 4" x 2"</t>
  </si>
  <si>
    <t>Luva redução ferro galvanizado rosca 3" x 2"</t>
  </si>
  <si>
    <t>Redução ferro galvanizado 2" x 1"</t>
  </si>
  <si>
    <t>Redução ferro galvanizado 50 X 20</t>
  </si>
  <si>
    <t>Transporte de todos os equipamento e materiais até o local da obra, incluindo carrego e descarrego da ETA fechada - Pressão gravitacional</t>
  </si>
  <si>
    <t>Válvula controladora de nível máximo do reservatório Ø 2"</t>
  </si>
  <si>
    <t>Trafo 3f 15kva 13,8kv 380/220v</t>
  </si>
  <si>
    <t>Redução excentrica ferro galvanizado DN 80 x 50</t>
  </si>
  <si>
    <t>Curva ferro galvanizado 90⁰ rosca femea ref. 2"</t>
  </si>
  <si>
    <t>Construção de sumidouro em anel de concreto Ø 1,0 m</t>
  </si>
  <si>
    <t>Curva  PBA 22⁰ Ø 50 mm</t>
  </si>
  <si>
    <t>Curva  PBA 45⁰ Ø 50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</si>
  <si>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</si>
  <si>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</si>
  <si>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</si>
  <si>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</si>
  <si>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</si>
  <si>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4"</t>
  </si>
  <si>
    <t xml:space="preserve">Pintura da logomarca da CODEVASF </t>
  </si>
  <si>
    <t xml:space="preserve">Pintura da logomarca da CODEVASF no Reservatório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</si>
  <si>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</si>
  <si>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</si>
  <si>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</si>
  <si>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Sinalização aberta sem iluminação, montantes de h=1,00m e tela em PVC, incluindo fornecimnto, transporte, instalação e remoção para outro local da obra</t>
  </si>
  <si>
    <t>Sinalização aberta com iluminação, montantes de h=1,00m e tela em PVC, incluindo fornecimnto, transporte, instalação e remoção para outro local da obra</t>
  </si>
  <si>
    <t>Assentamento de tubos PVC esgoto de drenagem perfurados e corrugado DN 150 mm</t>
  </si>
  <si>
    <t>Tubo PVC drenagem corrugado rígido perfurado DN 150 mm</t>
  </si>
  <si>
    <t>4.7</t>
  </si>
  <si>
    <t>Bomba centrífuga 2cv</t>
  </si>
  <si>
    <t>3.6</t>
  </si>
  <si>
    <t>3.7</t>
  </si>
  <si>
    <t>Caixa de medição em policarbonato - tipo II - padrão coelba</t>
  </si>
  <si>
    <t>Disjuntor trifásico 63 A</t>
  </si>
  <si>
    <t>Assentamento de mangote flexível para captação flutuante até Ø 300 mm</t>
  </si>
  <si>
    <t>Carga e descarga de tubulação em PVC rígido ou defofo para Ø até 200mm</t>
  </si>
  <si>
    <t xml:space="preserve">Mangote Flexível REF CDF- HD DN 50 mm (KANAFLEX) </t>
  </si>
  <si>
    <t>Manômetro de pressão (DN  50, 75mm)  x DN 1/2"</t>
  </si>
  <si>
    <t>Reservatório de fibro cimento com capacidade para 500 L , com tampa</t>
  </si>
  <si>
    <t>Reservatório metálico tipo taça com capacidade para 10 m³ , 12 m de base</t>
  </si>
  <si>
    <t>Tubo Aço Galv C/ Costura Din 2440/Nbr 5580 Classe Leve Dn 4"  E = 3,75MM - 10,55KG/M</t>
  </si>
  <si>
    <t>Tubo PVC EB-644 para rede coletora esgoto JE DN 150 mm</t>
  </si>
  <si>
    <t>3.8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</si>
  <si>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</si>
  <si>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</si>
  <si>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</si>
  <si>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</si>
  <si>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</si>
  <si>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</si>
  <si>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</si>
  <si>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Haste de terra de 2.4m x 5/8"</t>
  </si>
  <si>
    <t>Conector paralelo</t>
  </si>
  <si>
    <t>Conector gtdu</t>
  </si>
  <si>
    <t xml:space="preserve">Cabo de cobre nú 35mm² 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</si>
  <si>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</si>
  <si>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</si>
  <si>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</si>
  <si>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</si>
  <si>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</si>
  <si>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</si>
  <si>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</si>
  <si>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</si>
  <si>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</si>
  <si>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</si>
  <si>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Gancho linha viva</t>
  </si>
  <si>
    <t>Grampo linha viva b 120/50</t>
  </si>
  <si>
    <t>Isolador suspensão polimérico 15kv go</t>
  </si>
  <si>
    <t>Manilha sapatilha aço 5000dan</t>
  </si>
  <si>
    <t>Olhal paraf. 5000dan</t>
  </si>
  <si>
    <t>Parafuso máquina de 16mmx5/8"</t>
  </si>
  <si>
    <t>Parafuso rosca dupla de 16mmx5/8"</t>
  </si>
  <si>
    <t>Pára-raios rd 15kv 10ka</t>
  </si>
  <si>
    <t>Poste concreto dt 11/600</t>
  </si>
  <si>
    <t>Suporte instalação equipamento</t>
  </si>
  <si>
    <t>Tubo Aco Galv C/ Costura Din 2440/Nbr 5580 Classe Media Dn 2"</t>
  </si>
  <si>
    <t>Tubo de aço galvanizado com costura 5580 classe média DN 3"</t>
  </si>
  <si>
    <t>Valvula pe c/ crivo bronze 3"</t>
  </si>
  <si>
    <t>Valvula retencao vertical bronze (pn- 16) 2" 200psi- extremidades c/ Rosca"</t>
  </si>
  <si>
    <t>Ventosa simples fofo c/rosca pn-25 dn 1 1/4</t>
  </si>
  <si>
    <t>Ventosa simples fofo c/rosca pn-25 dn 2</t>
  </si>
  <si>
    <t>Ventosa simples fofo c/rosca pn-25 dn 3/4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</si>
  <si>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</si>
  <si>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</si>
  <si>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</si>
  <si>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</si>
  <si>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</si>
  <si>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</si>
  <si>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</si>
  <si>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</si>
  <si>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</si>
  <si>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Forma plana em compensado p/ estrutura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</si>
  <si>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</si>
  <si>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</si>
  <si>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</si>
  <si>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</si>
  <si>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</si>
  <si>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</si>
  <si>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</si>
  <si>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Teste de estanqueidade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</si>
  <si>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</si>
  <si>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</si>
  <si>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</si>
  <si>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</si>
  <si>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</si>
  <si>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Filtro de fluxo descendente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</si>
  <si>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</si>
  <si>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</si>
  <si>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</si>
  <si>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</si>
  <si>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</si>
  <si>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</si>
  <si>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</si>
  <si>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</si>
  <si>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</si>
  <si>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</si>
  <si>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</si>
  <si>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</si>
  <si>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</si>
  <si>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</si>
  <si>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</si>
  <si>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</si>
  <si>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</si>
  <si>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</si>
  <si>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</si>
  <si>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</si>
  <si>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</si>
  <si>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</si>
  <si>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Caixas de concreto para proteção de válvulas de descargas e ventosas, fornec. e implantação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</si>
  <si>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</si>
  <si>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</si>
  <si>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</si>
  <si>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</si>
  <si>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</si>
  <si>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</si>
  <si>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</si>
  <si>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</si>
  <si>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</si>
  <si>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</si>
  <si>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</si>
  <si>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</si>
  <si>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SUBTOTAL</t>
  </si>
  <si>
    <t>2.4</t>
  </si>
  <si>
    <t>2.5</t>
  </si>
  <si>
    <t>2.6</t>
  </si>
  <si>
    <t>2.7</t>
  </si>
  <si>
    <t>2.8</t>
  </si>
  <si>
    <t>2.9</t>
  </si>
  <si>
    <t>2.10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</si>
  <si>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</si>
  <si>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</si>
  <si>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</si>
  <si>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</si>
  <si>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</si>
  <si>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</si>
  <si>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</si>
  <si>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</si>
  <si>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</si>
  <si>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</si>
  <si>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</si>
  <si>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</si>
  <si>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</si>
  <si>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</si>
  <si>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</si>
  <si>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</si>
  <si>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</si>
  <si>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</si>
  <si>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</si>
  <si>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</si>
  <si>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</si>
  <si>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</si>
  <si>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</si>
  <si>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</si>
  <si>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4.16</t>
  </si>
  <si>
    <t>4.17</t>
  </si>
  <si>
    <t>4.18</t>
  </si>
  <si>
    <t>4.19</t>
  </si>
  <si>
    <t>6.1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</si>
  <si>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</si>
  <si>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</si>
  <si>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</si>
  <si>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</si>
  <si>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</si>
  <si>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</si>
  <si>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</si>
  <si>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</si>
  <si>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</si>
  <si>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</si>
  <si>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</si>
  <si>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</si>
  <si>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</si>
  <si>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</si>
  <si>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</si>
  <si>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</si>
  <si>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</si>
  <si>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</si>
  <si>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</si>
  <si>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</si>
  <si>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</si>
  <si>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</si>
  <si>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</si>
  <si>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</si>
  <si>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</si>
  <si>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</si>
  <si>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</si>
  <si>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</si>
  <si>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</si>
  <si>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</si>
  <si>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</si>
  <si>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</si>
  <si>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</si>
  <si>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</si>
  <si>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</si>
  <si>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</si>
  <si>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</si>
  <si>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</si>
  <si>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</si>
  <si>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</si>
  <si>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</si>
  <si>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</si>
  <si>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</si>
  <si>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</si>
  <si>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</si>
  <si>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</si>
  <si>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</si>
  <si>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</si>
  <si>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</si>
  <si>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</si>
  <si>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</si>
  <si>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</si>
  <si>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</si>
  <si>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</si>
  <si>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</si>
  <si>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</si>
  <si>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</si>
  <si>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</si>
  <si>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</si>
  <si>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</si>
  <si>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</si>
  <si>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</si>
  <si>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</si>
  <si>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</si>
  <si>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</si>
  <si>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</si>
  <si>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</si>
  <si>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</si>
  <si>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</si>
  <si>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</si>
  <si>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</si>
  <si>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</si>
  <si>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</si>
  <si>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</si>
  <si>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</si>
  <si>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</si>
  <si>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</si>
  <si>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</si>
  <si>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</si>
  <si>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</si>
  <si>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</si>
  <si>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</si>
  <si>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</si>
  <si>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</si>
  <si>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</si>
  <si>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</si>
  <si>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</si>
  <si>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</si>
  <si>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</si>
  <si>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</si>
  <si>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</si>
  <si>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</si>
  <si>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</si>
  <si>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</si>
  <si>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</si>
  <si>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</si>
  <si>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</si>
  <si>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11.1</t>
  </si>
  <si>
    <t>11.2</t>
  </si>
  <si>
    <t>11.3</t>
  </si>
  <si>
    <t>11.4</t>
  </si>
  <si>
    <t>11.5</t>
  </si>
  <si>
    <t>11.6</t>
  </si>
  <si>
    <t>11.7</t>
  </si>
  <si>
    <t>11.8</t>
  </si>
  <si>
    <t>11.11</t>
  </si>
  <si>
    <t>12.1</t>
  </si>
  <si>
    <t>12.2</t>
  </si>
  <si>
    <t>12.3</t>
  </si>
  <si>
    <t>12.4</t>
  </si>
  <si>
    <t>12.5</t>
  </si>
  <si>
    <t>12.6</t>
  </si>
  <si>
    <t>12.7</t>
  </si>
  <si>
    <t>13.1</t>
  </si>
  <si>
    <t>13.2</t>
  </si>
  <si>
    <t>13.3</t>
  </si>
  <si>
    <t>13.4</t>
  </si>
  <si>
    <t>13.5</t>
  </si>
  <si>
    <t>13.6</t>
  </si>
  <si>
    <t>13.7</t>
  </si>
  <si>
    <t>13.8</t>
  </si>
  <si>
    <t>13.14</t>
  </si>
  <si>
    <t>13.15</t>
  </si>
  <si>
    <t>13.16</t>
  </si>
  <si>
    <t>13.17</t>
  </si>
  <si>
    <t>13.18</t>
  </si>
  <si>
    <t>14.1</t>
  </si>
  <si>
    <t>14.2</t>
  </si>
  <si>
    <t>14.3</t>
  </si>
  <si>
    <t>14.4</t>
  </si>
  <si>
    <t>14.5</t>
  </si>
  <si>
    <t>14.6</t>
  </si>
  <si>
    <t>14.7</t>
  </si>
  <si>
    <t>14.8</t>
  </si>
  <si>
    <t>14.14</t>
  </si>
  <si>
    <t>14.15</t>
  </si>
  <si>
    <t>14.16</t>
  </si>
  <si>
    <t>14.17</t>
  </si>
  <si>
    <t>14.18</t>
  </si>
  <si>
    <t>1.15</t>
  </si>
  <si>
    <t>1.16</t>
  </si>
  <si>
    <t>1.17</t>
  </si>
  <si>
    <t>1.18</t>
  </si>
  <si>
    <t>1.19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</si>
  <si>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</si>
  <si>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</si>
  <si>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</si>
  <si>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</si>
  <si>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</si>
  <si>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</si>
  <si>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</si>
  <si>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</si>
  <si>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</si>
  <si>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2.21</t>
  </si>
  <si>
    <t>2.22</t>
  </si>
  <si>
    <t>2.23</t>
  </si>
  <si>
    <t>2.24</t>
  </si>
  <si>
    <t>2.25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</si>
  <si>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</si>
  <si>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</si>
  <si>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</si>
  <si>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</si>
  <si>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</si>
  <si>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</si>
  <si>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</si>
  <si>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</si>
  <si>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</si>
  <si>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</si>
  <si>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</si>
  <si>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</si>
  <si>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</si>
  <si>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</si>
  <si>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</si>
  <si>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</si>
  <si>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</si>
  <si>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</si>
  <si>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</si>
  <si>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</si>
  <si>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</si>
  <si>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</si>
  <si>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</si>
  <si>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9.13</t>
  </si>
  <si>
    <t>9.14</t>
  </si>
  <si>
    <t>9.15</t>
  </si>
  <si>
    <t>9.16</t>
  </si>
  <si>
    <t>PLANILHA ORÇAMENTÁRIA DE MATERIAIS</t>
  </si>
  <si>
    <t>PLANILHA ORÇAMENTÁRIA GERAL</t>
  </si>
  <si>
    <t>73822/002</t>
  </si>
  <si>
    <t>Raspagem e limpeza mecanizada do terreno</t>
  </si>
  <si>
    <t>74209/001</t>
  </si>
  <si>
    <t>CP044</t>
  </si>
  <si>
    <t>CP037</t>
  </si>
  <si>
    <t>Bloco de ancoragem da captação flutuante</t>
  </si>
  <si>
    <t>CP003</t>
  </si>
  <si>
    <t>73836/001</t>
  </si>
  <si>
    <t>Montagem e instalação de conjunto motor-bomba centrífuga até 10 CV</t>
  </si>
  <si>
    <t>73948/016</t>
  </si>
  <si>
    <t>Limpeza manual do terreno</t>
  </si>
  <si>
    <t>73992/001</t>
  </si>
  <si>
    <t>73965/010</t>
  </si>
  <si>
    <t>Baldrame de tijolos cerâmicos maciço</t>
  </si>
  <si>
    <t>74074/002</t>
  </si>
  <si>
    <t>Forma comum de madeira</t>
  </si>
  <si>
    <t>74254/002</t>
  </si>
  <si>
    <t>Armadura CA-50B</t>
  </si>
  <si>
    <t>Concreto estrutural, Fck = 15Mpa, incl. fornec. dos mat., prod., lanç., aden. e cura</t>
  </si>
  <si>
    <t>73935/001</t>
  </si>
  <si>
    <t>Elemento vazado e = 07cm</t>
  </si>
  <si>
    <t>73938/001</t>
  </si>
  <si>
    <t>74202/002</t>
  </si>
  <si>
    <t>CP005</t>
  </si>
  <si>
    <t>Calçada de contorno com largura de 0,50 m, executada em baldrame de tijolo cerâmico, lastro em concreto e piso cimentado e=1,5 cm</t>
  </si>
  <si>
    <t>Chapisco arg. traço 1:4 esp. 5mm</t>
  </si>
  <si>
    <t>CP030</t>
  </si>
  <si>
    <t>Reboco esp. 25mm</t>
  </si>
  <si>
    <t>73933/002</t>
  </si>
  <si>
    <t>Porta em chapa de ferro de abrir, inclusive acabamento</t>
  </si>
  <si>
    <t>CP026</t>
  </si>
  <si>
    <t>Pintura da logomarca da CODEVASF</t>
  </si>
  <si>
    <t>74054/001</t>
  </si>
  <si>
    <t>74054/002</t>
  </si>
  <si>
    <t>74062/002</t>
  </si>
  <si>
    <t>73953/005</t>
  </si>
  <si>
    <t>74130/001</t>
  </si>
  <si>
    <t>74247/001</t>
  </si>
  <si>
    <t>CP029</t>
  </si>
  <si>
    <t>Quadro de comando da bomba</t>
  </si>
  <si>
    <t>CP025</t>
  </si>
  <si>
    <t>Montagem dos equipamentos da casa de comando de bombas (válvulas, manômetros, registros, etc)</t>
  </si>
  <si>
    <t>Blocos de ancoragem da casa de comando</t>
  </si>
  <si>
    <t>Blocos de ancoragem da adutora</t>
  </si>
  <si>
    <t>CP001</t>
  </si>
  <si>
    <t>CP014</t>
  </si>
  <si>
    <t>Escavação de valas em rocha branda, executada entre as profundidades de 0 a 2,00m,  com uso de rompedor pneumático</t>
  </si>
  <si>
    <t>CP015</t>
  </si>
  <si>
    <t>Escavação de valas em rocha sã,  executada entre as profundidades de 0 a 2,00 m, com uso de explosivo, inclusive proteção</t>
  </si>
  <si>
    <t>74010/001</t>
  </si>
  <si>
    <t>Carga e descarga mecanizada de solo e rocha escavados, em caminhão basculante</t>
  </si>
  <si>
    <t>Momento transporte de solo e rocha escavados, em caminhão basculante</t>
  </si>
  <si>
    <t>Apiloamento do fundo de vala</t>
  </si>
  <si>
    <t>CP007</t>
  </si>
  <si>
    <t>73888/001</t>
  </si>
  <si>
    <t>CP004</t>
  </si>
  <si>
    <t>CP032</t>
  </si>
  <si>
    <t>CP008</t>
  </si>
  <si>
    <t>Concreto estrutural, Fck = 20Mpa, incl. fornec. dos mat., prod., lanç., aden. e cura, em fundações</t>
  </si>
  <si>
    <t>74142/004</t>
  </si>
  <si>
    <t>CTS0006</t>
  </si>
  <si>
    <t>CTS0021</t>
  </si>
  <si>
    <t>CP031</t>
  </si>
  <si>
    <t>Reboco com aditivo impermeabilizante</t>
  </si>
  <si>
    <t>74075/001</t>
  </si>
  <si>
    <t>73829/001</t>
  </si>
  <si>
    <t>Piso em ceramica esmaltada PEI-V</t>
  </si>
  <si>
    <t>73912/001</t>
  </si>
  <si>
    <t>Revestimento cerâmico 20x20 PEI-IV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</si>
  <si>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</si>
  <si>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</si>
  <si>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</si>
  <si>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</si>
  <si>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</si>
  <si>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</si>
  <si>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</si>
  <si>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</si>
  <si>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</si>
  <si>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</si>
  <si>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Transporte de tubos de PVC DN 150mm</t>
  </si>
  <si>
    <t>73840/003</t>
  </si>
  <si>
    <t>73887/002</t>
  </si>
  <si>
    <t>Assentamento de tubos e conexões em aço galvanizado com Ø até 100mm</t>
  </si>
  <si>
    <t>CP018</t>
  </si>
  <si>
    <t>CP017</t>
  </si>
  <si>
    <t>CP006</t>
  </si>
  <si>
    <t>Calçada de contorno na base do reservatório</t>
  </si>
  <si>
    <t>CP024</t>
  </si>
  <si>
    <t>CP033</t>
  </si>
  <si>
    <t>Transporte do reservatório até o local da obra</t>
  </si>
  <si>
    <t>CP035</t>
  </si>
  <si>
    <t>CP027</t>
  </si>
  <si>
    <t>Apiloamento do fundo de valas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</si>
  <si>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</si>
  <si>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74217/001</t>
  </si>
  <si>
    <t>Hidrômetro 3,00 m³/h, d=1/2" - fornecimento e instalação</t>
  </si>
  <si>
    <t xml:space="preserve">Bucha e Arruela de alumínio de 3/4" </t>
  </si>
  <si>
    <t xml:space="preserve">Bucha e Arruela de alumínio de 1.1/2" </t>
  </si>
  <si>
    <t>CTM0196</t>
  </si>
  <si>
    <t>CTM0148</t>
  </si>
  <si>
    <t>CTM0222</t>
  </si>
  <si>
    <t>CTM0200</t>
  </si>
  <si>
    <t>CTM0031</t>
  </si>
  <si>
    <t>CTM0033</t>
  </si>
  <si>
    <t>CTM0037</t>
  </si>
  <si>
    <t>CTM0036</t>
  </si>
  <si>
    <t>CTM0032</t>
  </si>
  <si>
    <t>CTM0145</t>
  </si>
  <si>
    <t>CTM0146</t>
  </si>
  <si>
    <t>CTM0047</t>
  </si>
  <si>
    <t>CTM0199</t>
  </si>
  <si>
    <t>CTM0203</t>
  </si>
  <si>
    <t>CTM0257</t>
  </si>
  <si>
    <t>CTM0285</t>
  </si>
  <si>
    <t>CTM0137</t>
  </si>
  <si>
    <t>CTM0141</t>
  </si>
  <si>
    <t>CTM0154</t>
  </si>
  <si>
    <t>CTM0240</t>
  </si>
  <si>
    <t>CTM0051</t>
  </si>
  <si>
    <t>CTM0242</t>
  </si>
  <si>
    <t>CTM0307</t>
  </si>
  <si>
    <t>CTM0147</t>
  </si>
  <si>
    <t>CTM0243</t>
  </si>
  <si>
    <t>Assentamento de tubo PVC EB-644 para rede coletora esgoto JE DN 150 mm</t>
  </si>
  <si>
    <t>Reaterro de valas, poços, cavas de fundação com solo proveniente das esvações, inc. lanç., espal., compac. manual</t>
  </si>
  <si>
    <t>Reaterro de valas, poços, cavas de fundação com solo proveniente das esvações, inc. lanç., espal., compac. manual de material</t>
  </si>
  <si>
    <t>3.33</t>
  </si>
  <si>
    <t>4.11</t>
  </si>
  <si>
    <t>4.12</t>
  </si>
  <si>
    <t>4.13</t>
  </si>
  <si>
    <t>4.14</t>
  </si>
  <si>
    <t>4.20</t>
  </si>
  <si>
    <t>CP045</t>
  </si>
  <si>
    <t>CP046</t>
  </si>
  <si>
    <t>2.20</t>
  </si>
  <si>
    <t>2.26</t>
  </si>
  <si>
    <t>6.2</t>
  </si>
  <si>
    <t>7.7</t>
  </si>
  <si>
    <t>7.8</t>
  </si>
  <si>
    <t>10.19</t>
  </si>
  <si>
    <t>11.9</t>
  </si>
  <si>
    <t>11.10</t>
  </si>
  <si>
    <t>12.8</t>
  </si>
  <si>
    <t>12.9</t>
  </si>
  <si>
    <t>12.10</t>
  </si>
  <si>
    <t>12.11</t>
  </si>
  <si>
    <t>12.12</t>
  </si>
  <si>
    <t>12.13</t>
  </si>
  <si>
    <t>12.14</t>
  </si>
  <si>
    <t>13.9</t>
  </si>
  <si>
    <t>13.10</t>
  </si>
  <si>
    <t>13.11</t>
  </si>
  <si>
    <t>13.13</t>
  </si>
  <si>
    <t>14.9</t>
  </si>
  <si>
    <t>14.10</t>
  </si>
  <si>
    <t>14.11</t>
  </si>
  <si>
    <t>14.13</t>
  </si>
  <si>
    <t>UNIDADE DO SISTEMA: ADUTORA DE ÁGUA TRATADA - ETA/QUEBRALINHA</t>
  </si>
  <si>
    <t>UNIDADE DO SISTEMA: RESERVATÓRIO QUEBRALINHA 1 DE 10 M³</t>
  </si>
  <si>
    <t>UNIDADE DO SISTEMA: RESERVATÓRIO QUEBRALINHA 2 DE 15 M³</t>
  </si>
  <si>
    <t>OBRA: SISTEMA DE ABASTECIMENTO D'ÁGUA MUQUEM DE SÃO FRANCISCO - POVOADO QUEBRALINHA</t>
  </si>
  <si>
    <t>UNIDADE DO SISTEMA: REDE DE DISTRIBUIÇÃO LOC. QUEBRALINHA 1</t>
  </si>
  <si>
    <t>UNIDADE DO SISTEMA: REDE DE DISTRIBUIÇÃO LOC. QUEBRALINHA 2</t>
  </si>
  <si>
    <t>5.11</t>
  </si>
  <si>
    <t>5.12</t>
  </si>
  <si>
    <t>5.13</t>
  </si>
  <si>
    <t>5.14</t>
  </si>
  <si>
    <t>5.20</t>
  </si>
  <si>
    <t>CP062</t>
  </si>
  <si>
    <t>Caixa completa para hidrômetro para embutir em parede ou  mureta, em polipropileno, conforme padrão EMBASA (fornecimento e instalação)</t>
  </si>
  <si>
    <t>CP063</t>
  </si>
  <si>
    <t>3.34</t>
  </si>
  <si>
    <t>6.14</t>
  </si>
  <si>
    <t>73823/002</t>
  </si>
  <si>
    <t>Portão metálico para entrada de pedestre</t>
  </si>
  <si>
    <t>73823/001</t>
  </si>
  <si>
    <t>Portão metálico para entrada de veículo</t>
  </si>
  <si>
    <t>UNIDADE DO SISTEMA: SERVIÇOS INICIAIS E COMPLEMENTARES</t>
  </si>
  <si>
    <t>6.15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</si>
  <si>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</si>
  <si>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</si>
  <si>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</si>
  <si>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</si>
  <si>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50mm</t>
  </si>
  <si>
    <t>CTM0344</t>
  </si>
  <si>
    <t>73987/001</t>
  </si>
  <si>
    <t>Alvenaria de tijolo cerâmico esp. 19cm</t>
  </si>
  <si>
    <t>73991/001</t>
  </si>
  <si>
    <t>Piso cimentado com aditivo impermeabilizante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</si>
  <si>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</si>
  <si>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</si>
  <si>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</si>
  <si>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</si>
  <si>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</si>
  <si>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</si>
  <si>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CP095</t>
  </si>
  <si>
    <t>Cabo de cobre isolamento anti-chama 450/750V 3 x 25mm²</t>
  </si>
  <si>
    <t>Sistema de automação</t>
  </si>
  <si>
    <t>CP097</t>
  </si>
  <si>
    <t>Montagem de transformador</t>
  </si>
  <si>
    <t>CP096</t>
  </si>
  <si>
    <t>Extensão de rede elétrica, ligando a rede elétrica trifásica próxima à ETA ao trafo localizado próximo ao abrigo do comando de bombas, incluindo locação da rede e entrada do projeto na concessionária local</t>
  </si>
  <si>
    <t>Instalação de ventosa ou válvula de descarga com junta elástica DN 50mm</t>
  </si>
  <si>
    <t>73885/001</t>
  </si>
  <si>
    <t>73972/001</t>
  </si>
  <si>
    <t>Concreto fck= 25 Mpa, sem lançamento</t>
  </si>
  <si>
    <t>74157/001</t>
  </si>
  <si>
    <t>Lançamento e adensamento do concreto, em fundações</t>
  </si>
  <si>
    <t>3.35</t>
  </si>
  <si>
    <t>3.36</t>
  </si>
  <si>
    <t>4.15</t>
  </si>
  <si>
    <t>5.15</t>
  </si>
  <si>
    <t>11.12</t>
  </si>
  <si>
    <t>11.13</t>
  </si>
  <si>
    <t>11.14</t>
  </si>
  <si>
    <t>12.15</t>
  </si>
  <si>
    <t>12.16</t>
  </si>
  <si>
    <t>12.17</t>
  </si>
  <si>
    <t>13.12</t>
  </si>
  <si>
    <t>14.12</t>
  </si>
  <si>
    <t>1.20</t>
  </si>
  <si>
    <t>SERVIÇOS - 27,49%</t>
  </si>
  <si>
    <t>SINAPI - AGO/2012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</si>
  <si>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</si>
  <si>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</si>
  <si>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</si>
  <si>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</si>
  <si>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</si>
  <si>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</si>
  <si>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</si>
  <si>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</si>
  <si>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</si>
  <si>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cj</t>
  </si>
  <si>
    <t>SERV - 27,49% / MAT - 18%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</si>
</sst>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R$ &quot;#,##0_);\(&quot;R$ &quot;#,##0\)"/>
    <numFmt numFmtId="42" formatCode="_(&quot;R$ &quot;* #,##0_);_(&quot;R$ &quot;* \(#,##0\);_(&quot;R$ &quot;* &quot;-&quot;_);_(@_)"/>
    <numFmt numFmtId="43" formatCode="_(* #,##0.00_);_(* \(#,##0.00\);_(* &quot;-&quot;??_);_(@_)"/>
    <numFmt numFmtId="164" formatCode="_(* #,##0.00000_);_(* \(#,##0.00000\);_(* &quot;-&quot;??_);_(@_)"/>
  </numFmts>
  <fonts count="12" x14ac:knownFonts="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2" fontId="5" fillId="0" borderId="0" applyFont="0" applyFill="0" applyBorder="0" applyAlignment="0" applyProtection="0"/>
    <xf numFmtId="0" fontId="3" fillId="0" borderId="0"/>
    <xf numFmtId="0" fontId="8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" fillId="0" borderId="0"/>
    <xf numFmtId="43" fontId="3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8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3" fontId="6" fillId="0" borderId="0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3" fontId="9" fillId="0" borderId="2" xfId="1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4" fontId="3" fillId="0" borderId="2" xfId="9" applyNumberFormat="1" applyFont="1" applyFill="1" applyBorder="1" applyAlignment="1">
      <alignment horizontal="center" vertical="center" wrapText="1"/>
    </xf>
    <xf numFmtId="4" fontId="3" fillId="0" borderId="2" xfId="7" applyNumberFormat="1" applyFont="1" applyFill="1" applyBorder="1" applyAlignment="1">
      <alignment horizontal="center" vertical="center" wrapText="1"/>
    </xf>
    <xf numFmtId="4" fontId="3" fillId="0" borderId="2" xfId="11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10" fillId="0" borderId="2" xfId="7" applyFont="1" applyFill="1" applyBorder="1" applyAlignment="1">
      <alignment horizontal="left" vertical="center" wrapText="1"/>
    </xf>
    <xf numFmtId="0" fontId="3" fillId="0" borderId="2" xfId="8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9" fontId="10" fillId="0" borderId="2" xfId="4" applyNumberFormat="1" applyFont="1" applyFill="1" applyBorder="1" applyAlignment="1">
      <alignment horizontal="left" vertical="center" wrapText="1"/>
    </xf>
    <xf numFmtId="4" fontId="3" fillId="0" borderId="2" xfId="9" quotePrefix="1" applyNumberFormat="1" applyFont="1" applyFill="1" applyBorder="1" applyAlignment="1">
      <alignment horizontal="center" vertical="center" wrapText="1"/>
    </xf>
    <xf numFmtId="4" fontId="3" fillId="0" borderId="2" xfId="10" quotePrefix="1" applyNumberFormat="1" applyFont="1" applyFill="1" applyBorder="1" applyAlignment="1">
      <alignment horizontal="center" vertical="center" wrapText="1"/>
    </xf>
    <xf numFmtId="4" fontId="10" fillId="0" borderId="2" xfId="0" quotePrefix="1" applyNumberFormat="1" applyFont="1" applyFill="1" applyBorder="1" applyAlignment="1">
      <alignment horizontal="center" vertical="center" wrapText="1"/>
    </xf>
    <xf numFmtId="4" fontId="3" fillId="0" borderId="2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</cellXfs>
  <cellStyles count="14">
    <cellStyle name="Comma 2" xfId="1"/>
    <cellStyle name="Normal" xfId="0" builtinId="0"/>
    <cellStyle name="Normal 2" xfId="2"/>
    <cellStyle name="Normal 2 2" xfId="3"/>
    <cellStyle name="Normal 3" xfId="4"/>
    <cellStyle name="Normal 5" xfId="5"/>
    <cellStyle name="Normal_PREÇOS SINAPI_ok_241109" xfId="6"/>
    <cellStyle name="Normal_PREÇOS SINAPI_ok_271109" xfId="7"/>
    <cellStyle name="Normal_PREÇOS SINAPI_ok_271109 2" xfId="8"/>
    <cellStyle name="Separador de milhares 2 2" xfId="10"/>
    <cellStyle name="Separador de milhares 2 2 2" xfId="11"/>
    <cellStyle name="Separador de milhares 2 2_PREÇOS SINAPI_ok_271109" xfId="12"/>
    <cellStyle name="Separador de milhares 4" xfId="13"/>
    <cellStyle name="Vírgula" xfId="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64350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845401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1244700</xdr:colOff>
      <xdr:row>0</xdr:row>
      <xdr:rowOff>1008000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60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H605"/>
  <sheetViews>
    <sheetView tabSelected="1" zoomScaleSheetLayoutView="55" workbookViewId="0"/>
  </sheetViews>
  <sheetFormatPr defaultRowHeight="12.75" x14ac:dyDescent="0.2"/>
  <cols>
    <col min="1" max="1" width="5.5703125" style="2" bestFit="1" customWidth="1"/>
    <col min="2" max="2" width="9.5703125" style="2" bestFit="1" customWidth="1"/>
    <col min="3" max="3" width="11.28515625" style="2" bestFit="1" customWidth="1"/>
    <col min="4" max="4" width="100.855468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3.85546875" style="2" customWidth="1"/>
    <col min="9" max="16384" width="9.140625" style="2"/>
  </cols>
  <sheetData>
    <row r="1" spans="1:8" ht="72.75" customHeight="1" x14ac:dyDescent="0.2"/>
    <row r="2" spans="1:8" ht="15.75" x14ac:dyDescent="0.2">
      <c r="A2" s="34" t="s">
        <v>215</v>
      </c>
      <c r="B2" s="34"/>
      <c r="C2" s="34"/>
      <c r="D2" s="34"/>
      <c r="E2" s="34"/>
      <c r="F2" s="34"/>
      <c r="G2" s="34"/>
      <c r="H2" s="34"/>
    </row>
    <row r="3" spans="1:8" ht="15.75" x14ac:dyDescent="0.2">
      <c r="A3" s="30"/>
      <c r="B3" s="30"/>
      <c r="C3" s="30"/>
      <c r="D3" s="30"/>
      <c r="E3" s="30"/>
      <c r="F3" s="30"/>
      <c r="G3" s="31"/>
      <c r="H3" s="6"/>
    </row>
    <row r="4" spans="1:8" ht="15.75" x14ac:dyDescent="0.2">
      <c r="A4" s="34" t="s">
        <v>607</v>
      </c>
      <c r="B4" s="34"/>
      <c r="C4" s="34"/>
      <c r="D4" s="34"/>
      <c r="E4" s="34"/>
      <c r="F4" s="34"/>
      <c r="G4" s="34" t="s">
        <v>170</v>
      </c>
      <c r="H4" s="34"/>
    </row>
    <row r="5" spans="1:8" ht="15.75" x14ac:dyDescent="0.2">
      <c r="A5" s="34"/>
      <c r="B5" s="34"/>
      <c r="C5" s="34"/>
      <c r="D5" s="34"/>
      <c r="E5" s="34"/>
      <c r="F5" s="34"/>
      <c r="G5" s="35" t="s">
        <v>668</v>
      </c>
      <c r="H5" s="35"/>
    </row>
    <row r="6" spans="1:8" ht="15.75" x14ac:dyDescent="0.2">
      <c r="A6" s="34"/>
      <c r="B6" s="34"/>
      <c r="C6" s="34"/>
      <c r="D6" s="34"/>
      <c r="E6" s="34"/>
      <c r="F6" s="34"/>
      <c r="G6" s="34" t="s">
        <v>669</v>
      </c>
      <c r="H6" s="34"/>
    </row>
    <row r="8" spans="1:8" x14ac:dyDescent="0.2">
      <c r="A8" s="7" t="s">
        <v>216</v>
      </c>
      <c r="B8" s="7" t="s">
        <v>217</v>
      </c>
      <c r="C8" s="7" t="s">
        <v>636</v>
      </c>
      <c r="D8" s="7" t="s">
        <v>218</v>
      </c>
      <c r="E8" s="7" t="s">
        <v>219</v>
      </c>
      <c r="F8" s="7" t="s">
        <v>220</v>
      </c>
      <c r="G8" s="8" t="s">
        <v>221</v>
      </c>
      <c r="H8" s="8" t="s">
        <v>222</v>
      </c>
    </row>
    <row r="9" spans="1:8" x14ac:dyDescent="0.2">
      <c r="A9" s="32">
        <v>1</v>
      </c>
      <c r="B9" s="32"/>
      <c r="C9" s="32"/>
      <c r="D9" s="33" t="s">
        <v>624</v>
      </c>
      <c r="E9" s="7"/>
      <c r="F9" s="18"/>
      <c r="G9" s="18" t="s">
        <v>223</v>
      </c>
      <c r="H9" s="18">
        <f>SUM(H10:H10)</f>
        <v>2361.48</v>
      </c>
    </row>
    <row r="10" spans="1:8" x14ac:dyDescent="0.2">
      <c r="A10" s="10" t="s">
        <v>165</v>
      </c>
      <c r="B10" s="10" t="s">
        <v>449</v>
      </c>
      <c r="C10" s="10" t="s">
        <v>637</v>
      </c>
      <c r="D10" s="19" t="s">
        <v>171</v>
      </c>
      <c r="E10" s="10" t="s">
        <v>670</v>
      </c>
      <c r="F10" s="26">
        <v>12</v>
      </c>
      <c r="G10" s="14">
        <v>196.79</v>
      </c>
      <c r="H10" s="12">
        <f>ROUND(F10*G10,2)</f>
        <v>2361.48</v>
      </c>
    </row>
    <row r="11" spans="1:8" x14ac:dyDescent="0.2">
      <c r="A11" s="7">
        <v>2</v>
      </c>
      <c r="B11" s="7"/>
      <c r="C11" s="7"/>
      <c r="D11" s="33" t="s">
        <v>214</v>
      </c>
      <c r="E11" s="7"/>
      <c r="F11" s="18"/>
      <c r="G11" s="18" t="s">
        <v>223</v>
      </c>
      <c r="H11" s="18">
        <f>SUM(H12:H16)</f>
        <v>12368.74</v>
      </c>
    </row>
    <row r="12" spans="1:8" x14ac:dyDescent="0.2">
      <c r="A12" s="10" t="s">
        <v>166</v>
      </c>
      <c r="B12" s="10" t="s">
        <v>450</v>
      </c>
      <c r="C12" s="10" t="s">
        <v>638</v>
      </c>
      <c r="D12" s="19" t="s">
        <v>640</v>
      </c>
      <c r="E12" s="10" t="s">
        <v>671</v>
      </c>
      <c r="F12" s="17">
        <v>1</v>
      </c>
      <c r="G12" s="14">
        <v>4723.3</v>
      </c>
      <c r="H12" s="12">
        <f t="shared" ref="H12:H15" si="0">ROUND(F12*G12,2)</f>
        <v>4723.3</v>
      </c>
    </row>
    <row r="13" spans="1:8" x14ac:dyDescent="0.2">
      <c r="A13" s="10" t="s">
        <v>198</v>
      </c>
      <c r="B13" s="10" t="s">
        <v>451</v>
      </c>
      <c r="C13" s="10" t="s">
        <v>638</v>
      </c>
      <c r="D13" s="19" t="s">
        <v>452</v>
      </c>
      <c r="E13" s="10" t="s">
        <v>672</v>
      </c>
      <c r="F13" s="17">
        <v>4.1100000000000003</v>
      </c>
      <c r="G13" s="14">
        <v>663.56</v>
      </c>
      <c r="H13" s="12">
        <f t="shared" si="0"/>
        <v>2727.23</v>
      </c>
    </row>
    <row r="14" spans="1:8" x14ac:dyDescent="0.2">
      <c r="A14" s="10" t="s">
        <v>172</v>
      </c>
      <c r="B14" s="10" t="s">
        <v>453</v>
      </c>
      <c r="C14" s="10" t="s">
        <v>638</v>
      </c>
      <c r="D14" s="19" t="s">
        <v>117</v>
      </c>
      <c r="E14" s="10" t="s">
        <v>673</v>
      </c>
      <c r="F14" s="11">
        <v>47</v>
      </c>
      <c r="G14" s="14">
        <v>44.48</v>
      </c>
      <c r="H14" s="12">
        <f t="shared" si="0"/>
        <v>2090.56</v>
      </c>
    </row>
    <row r="15" spans="1:8" ht="25.5" x14ac:dyDescent="0.2">
      <c r="A15" s="10" t="s">
        <v>224</v>
      </c>
      <c r="B15" s="10" t="s">
        <v>642</v>
      </c>
      <c r="C15" s="10" t="s">
        <v>638</v>
      </c>
      <c r="D15" s="24" t="s">
        <v>641</v>
      </c>
      <c r="E15" s="10" t="s">
        <v>671</v>
      </c>
      <c r="F15" s="15">
        <v>1</v>
      </c>
      <c r="G15" s="14">
        <v>2207.9699999999998</v>
      </c>
      <c r="H15" s="12">
        <f t="shared" si="0"/>
        <v>2207.9699999999998</v>
      </c>
    </row>
    <row r="16" spans="1:8" x14ac:dyDescent="0.2">
      <c r="A16" s="10" t="s">
        <v>225</v>
      </c>
      <c r="B16" s="10" t="s">
        <v>454</v>
      </c>
      <c r="C16" s="10" t="s">
        <v>637</v>
      </c>
      <c r="D16" s="20" t="s">
        <v>455</v>
      </c>
      <c r="E16" s="10" t="s">
        <v>671</v>
      </c>
      <c r="F16" s="11">
        <v>2</v>
      </c>
      <c r="G16" s="14">
        <v>309.83999999999997</v>
      </c>
      <c r="H16" s="12">
        <f t="shared" ref="H16" si="1">ROUND(F16*G16,2)</f>
        <v>619.67999999999995</v>
      </c>
    </row>
    <row r="17" spans="1:8" x14ac:dyDescent="0.2">
      <c r="A17" s="7">
        <v>3</v>
      </c>
      <c r="B17" s="7"/>
      <c r="C17" s="7"/>
      <c r="D17" s="33" t="s">
        <v>22</v>
      </c>
      <c r="E17" s="7"/>
      <c r="F17" s="18"/>
      <c r="G17" s="18" t="s">
        <v>223</v>
      </c>
      <c r="H17" s="18">
        <f>SUM(H18:H53)</f>
        <v>61587.44</v>
      </c>
    </row>
    <row r="18" spans="1:8" x14ac:dyDescent="0.2">
      <c r="A18" s="10" t="s">
        <v>167</v>
      </c>
      <c r="B18" s="10" t="s">
        <v>458</v>
      </c>
      <c r="C18" s="10" t="s">
        <v>637</v>
      </c>
      <c r="D18" s="19" t="s">
        <v>193</v>
      </c>
      <c r="E18" s="10" t="s">
        <v>670</v>
      </c>
      <c r="F18" s="16">
        <v>5.29</v>
      </c>
      <c r="G18" s="14">
        <v>10.17</v>
      </c>
      <c r="H18" s="12">
        <f t="shared" ref="H18:H50" si="2">ROUND(F18*G18,2)</f>
        <v>53.8</v>
      </c>
    </row>
    <row r="19" spans="1:8" x14ac:dyDescent="0.2">
      <c r="A19" s="10" t="s">
        <v>176</v>
      </c>
      <c r="B19" s="10" t="s">
        <v>459</v>
      </c>
      <c r="C19" s="10" t="s">
        <v>637</v>
      </c>
      <c r="D19" s="19" t="s">
        <v>178</v>
      </c>
      <c r="E19" s="10" t="s">
        <v>672</v>
      </c>
      <c r="F19" s="16">
        <v>1.03</v>
      </c>
      <c r="G19" s="14">
        <v>29.02</v>
      </c>
      <c r="H19" s="12">
        <f t="shared" si="2"/>
        <v>29.89</v>
      </c>
    </row>
    <row r="20" spans="1:8" x14ac:dyDescent="0.2">
      <c r="A20" s="10" t="s">
        <v>183</v>
      </c>
      <c r="B20" s="10">
        <v>72920</v>
      </c>
      <c r="C20" s="10" t="s">
        <v>637</v>
      </c>
      <c r="D20" s="19" t="s">
        <v>571</v>
      </c>
      <c r="E20" s="10" t="s">
        <v>672</v>
      </c>
      <c r="F20" s="16">
        <v>0.8</v>
      </c>
      <c r="G20" s="14">
        <v>12.55</v>
      </c>
      <c r="H20" s="12">
        <f t="shared" si="2"/>
        <v>10.039999999999999</v>
      </c>
    </row>
    <row r="21" spans="1:8" x14ac:dyDescent="0.2">
      <c r="A21" s="10" t="s">
        <v>184</v>
      </c>
      <c r="B21" s="10">
        <v>6122</v>
      </c>
      <c r="C21" s="10" t="s">
        <v>637</v>
      </c>
      <c r="D21" s="19" t="s">
        <v>199</v>
      </c>
      <c r="E21" s="10" t="s">
        <v>672</v>
      </c>
      <c r="F21" s="16">
        <v>1.03</v>
      </c>
      <c r="G21" s="14">
        <v>293.61</v>
      </c>
      <c r="H21" s="12">
        <f t="shared" si="2"/>
        <v>302.42</v>
      </c>
    </row>
    <row r="22" spans="1:8" x14ac:dyDescent="0.2">
      <c r="A22" s="10" t="s">
        <v>185</v>
      </c>
      <c r="B22" s="10">
        <v>6110</v>
      </c>
      <c r="C22" s="10" t="s">
        <v>637</v>
      </c>
      <c r="D22" s="19" t="s">
        <v>460</v>
      </c>
      <c r="E22" s="10" t="s">
        <v>672</v>
      </c>
      <c r="F22" s="16">
        <v>0.33</v>
      </c>
      <c r="G22" s="14">
        <v>533.23</v>
      </c>
      <c r="H22" s="12">
        <f t="shared" si="2"/>
        <v>175.97</v>
      </c>
    </row>
    <row r="23" spans="1:8" x14ac:dyDescent="0.2">
      <c r="A23" s="10" t="s">
        <v>113</v>
      </c>
      <c r="B23" s="10" t="s">
        <v>461</v>
      </c>
      <c r="C23" s="10" t="s">
        <v>637</v>
      </c>
      <c r="D23" s="19" t="s">
        <v>462</v>
      </c>
      <c r="E23" s="10" t="s">
        <v>670</v>
      </c>
      <c r="F23" s="16">
        <v>4.9400000000000004</v>
      </c>
      <c r="G23" s="14">
        <v>55.52</v>
      </c>
      <c r="H23" s="12">
        <f t="shared" si="2"/>
        <v>274.27</v>
      </c>
    </row>
    <row r="24" spans="1:8" x14ac:dyDescent="0.2">
      <c r="A24" s="10" t="s">
        <v>114</v>
      </c>
      <c r="B24" s="10" t="s">
        <v>463</v>
      </c>
      <c r="C24" s="10" t="s">
        <v>637</v>
      </c>
      <c r="D24" s="19" t="s">
        <v>464</v>
      </c>
      <c r="E24" s="10" t="s">
        <v>674</v>
      </c>
      <c r="F24" s="16">
        <v>32.96</v>
      </c>
      <c r="G24" s="14">
        <v>7.59</v>
      </c>
      <c r="H24" s="12">
        <f t="shared" si="2"/>
        <v>250.17</v>
      </c>
    </row>
    <row r="25" spans="1:8" x14ac:dyDescent="0.2">
      <c r="A25" s="10" t="s">
        <v>125</v>
      </c>
      <c r="B25" s="10">
        <v>5619</v>
      </c>
      <c r="C25" s="10" t="s">
        <v>637</v>
      </c>
      <c r="D25" s="20" t="s">
        <v>465</v>
      </c>
      <c r="E25" s="10" t="s">
        <v>672</v>
      </c>
      <c r="F25" s="16">
        <v>0.41</v>
      </c>
      <c r="G25" s="14">
        <v>441.47</v>
      </c>
      <c r="H25" s="12">
        <f t="shared" si="2"/>
        <v>181</v>
      </c>
    </row>
    <row r="26" spans="1:8" x14ac:dyDescent="0.2">
      <c r="A26" s="10" t="s">
        <v>231</v>
      </c>
      <c r="B26" s="10" t="s">
        <v>466</v>
      </c>
      <c r="C26" s="10" t="s">
        <v>637</v>
      </c>
      <c r="D26" s="19" t="s">
        <v>194</v>
      </c>
      <c r="E26" s="10" t="s">
        <v>670</v>
      </c>
      <c r="F26" s="16">
        <v>24.08</v>
      </c>
      <c r="G26" s="14">
        <v>41.05</v>
      </c>
      <c r="H26" s="12">
        <f t="shared" si="2"/>
        <v>988.48</v>
      </c>
    </row>
    <row r="27" spans="1:8" x14ac:dyDescent="0.2">
      <c r="A27" s="10" t="s">
        <v>232</v>
      </c>
      <c r="B27" s="10">
        <v>9875</v>
      </c>
      <c r="C27" s="10" t="s">
        <v>637</v>
      </c>
      <c r="D27" s="19" t="s">
        <v>467</v>
      </c>
      <c r="E27" s="10" t="s">
        <v>670</v>
      </c>
      <c r="F27" s="16">
        <v>1.5</v>
      </c>
      <c r="G27" s="14">
        <v>87.46</v>
      </c>
      <c r="H27" s="12">
        <f t="shared" si="2"/>
        <v>131.19</v>
      </c>
    </row>
    <row r="28" spans="1:8" x14ac:dyDescent="0.2">
      <c r="A28" s="10" t="s">
        <v>233</v>
      </c>
      <c r="B28" s="10" t="s">
        <v>468</v>
      </c>
      <c r="C28" s="10" t="s">
        <v>637</v>
      </c>
      <c r="D28" s="19" t="s">
        <v>195</v>
      </c>
      <c r="E28" s="10" t="s">
        <v>670</v>
      </c>
      <c r="F28" s="16">
        <v>10.89</v>
      </c>
      <c r="G28" s="14">
        <v>76.06</v>
      </c>
      <c r="H28" s="12">
        <f t="shared" si="2"/>
        <v>828.29</v>
      </c>
    </row>
    <row r="29" spans="1:8" ht="25.5" x14ac:dyDescent="0.2">
      <c r="A29" s="10" t="s">
        <v>234</v>
      </c>
      <c r="B29" s="10">
        <v>6047</v>
      </c>
      <c r="C29" s="10" t="s">
        <v>637</v>
      </c>
      <c r="D29" s="19" t="s">
        <v>200</v>
      </c>
      <c r="E29" s="10" t="s">
        <v>672</v>
      </c>
      <c r="F29" s="16">
        <v>0.32</v>
      </c>
      <c r="G29" s="14">
        <v>305.14999999999998</v>
      </c>
      <c r="H29" s="12">
        <f t="shared" si="2"/>
        <v>97.65</v>
      </c>
    </row>
    <row r="30" spans="1:8" x14ac:dyDescent="0.2">
      <c r="A30" s="10" t="s">
        <v>235</v>
      </c>
      <c r="B30" s="10">
        <v>73465</v>
      </c>
      <c r="C30" s="10" t="s">
        <v>637</v>
      </c>
      <c r="D30" s="19" t="s">
        <v>196</v>
      </c>
      <c r="E30" s="10" t="s">
        <v>670</v>
      </c>
      <c r="F30" s="16">
        <v>4</v>
      </c>
      <c r="G30" s="14">
        <v>23.56</v>
      </c>
      <c r="H30" s="12">
        <f t="shared" si="2"/>
        <v>94.24</v>
      </c>
    </row>
    <row r="31" spans="1:8" x14ac:dyDescent="0.2">
      <c r="A31" s="10" t="s">
        <v>236</v>
      </c>
      <c r="B31" s="10" t="s">
        <v>469</v>
      </c>
      <c r="C31" s="10" t="s">
        <v>637</v>
      </c>
      <c r="D31" s="19" t="s">
        <v>3</v>
      </c>
      <c r="E31" s="10" t="s">
        <v>670</v>
      </c>
      <c r="F31" s="16">
        <v>10.89</v>
      </c>
      <c r="G31" s="14">
        <v>72.819999999999993</v>
      </c>
      <c r="H31" s="12">
        <f t="shared" si="2"/>
        <v>793.01</v>
      </c>
    </row>
    <row r="32" spans="1:8" ht="25.5" x14ac:dyDescent="0.2">
      <c r="A32" s="10" t="s">
        <v>237</v>
      </c>
      <c r="B32" s="10" t="s">
        <v>470</v>
      </c>
      <c r="C32" s="10" t="s">
        <v>638</v>
      </c>
      <c r="D32" s="19" t="s">
        <v>471</v>
      </c>
      <c r="E32" s="10" t="s">
        <v>670</v>
      </c>
      <c r="F32" s="16">
        <v>5</v>
      </c>
      <c r="G32" s="14">
        <v>128.68</v>
      </c>
      <c r="H32" s="12">
        <f t="shared" si="2"/>
        <v>643.4</v>
      </c>
    </row>
    <row r="33" spans="1:8" x14ac:dyDescent="0.2">
      <c r="A33" s="10" t="s">
        <v>238</v>
      </c>
      <c r="B33" s="10">
        <v>5974</v>
      </c>
      <c r="C33" s="10" t="s">
        <v>637</v>
      </c>
      <c r="D33" s="19" t="s">
        <v>472</v>
      </c>
      <c r="E33" s="10" t="s">
        <v>670</v>
      </c>
      <c r="F33" s="16">
        <v>59.05</v>
      </c>
      <c r="G33" s="14">
        <v>4.0199999999999996</v>
      </c>
      <c r="H33" s="12">
        <f t="shared" si="2"/>
        <v>237.38</v>
      </c>
    </row>
    <row r="34" spans="1:8" x14ac:dyDescent="0.2">
      <c r="A34" s="10" t="s">
        <v>239</v>
      </c>
      <c r="B34" s="10" t="s">
        <v>473</v>
      </c>
      <c r="C34" s="10" t="s">
        <v>638</v>
      </c>
      <c r="D34" s="19" t="s">
        <v>474</v>
      </c>
      <c r="E34" s="10" t="s">
        <v>670</v>
      </c>
      <c r="F34" s="16">
        <v>59.05</v>
      </c>
      <c r="G34" s="14">
        <v>33.340000000000003</v>
      </c>
      <c r="H34" s="12">
        <f t="shared" si="2"/>
        <v>1968.73</v>
      </c>
    </row>
    <row r="35" spans="1:8" x14ac:dyDescent="0.2">
      <c r="A35" s="10" t="s">
        <v>240</v>
      </c>
      <c r="B35" s="10" t="s">
        <v>475</v>
      </c>
      <c r="C35" s="10" t="s">
        <v>637</v>
      </c>
      <c r="D35" s="19" t="s">
        <v>476</v>
      </c>
      <c r="E35" s="10" t="s">
        <v>670</v>
      </c>
      <c r="F35" s="16">
        <v>1.68</v>
      </c>
      <c r="G35" s="14">
        <v>395.86</v>
      </c>
      <c r="H35" s="12">
        <f t="shared" si="2"/>
        <v>665.04</v>
      </c>
    </row>
    <row r="36" spans="1:8" x14ac:dyDescent="0.2">
      <c r="A36" s="10" t="s">
        <v>241</v>
      </c>
      <c r="B36" s="10">
        <v>6067</v>
      </c>
      <c r="C36" s="10" t="s">
        <v>637</v>
      </c>
      <c r="D36" s="21" t="s">
        <v>26</v>
      </c>
      <c r="E36" s="10" t="s">
        <v>670</v>
      </c>
      <c r="F36" s="16">
        <v>3.36</v>
      </c>
      <c r="G36" s="14">
        <v>24.69</v>
      </c>
      <c r="H36" s="12">
        <f t="shared" si="2"/>
        <v>82.96</v>
      </c>
    </row>
    <row r="37" spans="1:8" x14ac:dyDescent="0.2">
      <c r="A37" s="10" t="s">
        <v>242</v>
      </c>
      <c r="B37" s="10">
        <v>73657</v>
      </c>
      <c r="C37" s="10" t="s">
        <v>637</v>
      </c>
      <c r="D37" s="20" t="s">
        <v>27</v>
      </c>
      <c r="E37" s="10" t="s">
        <v>670</v>
      </c>
      <c r="F37" s="16">
        <v>59.05</v>
      </c>
      <c r="G37" s="14">
        <v>7.29</v>
      </c>
      <c r="H37" s="12">
        <f t="shared" si="2"/>
        <v>430.47</v>
      </c>
    </row>
    <row r="38" spans="1:8" x14ac:dyDescent="0.2">
      <c r="A38" s="10" t="s">
        <v>243</v>
      </c>
      <c r="B38" s="10" t="s">
        <v>477</v>
      </c>
      <c r="C38" s="10" t="s">
        <v>638</v>
      </c>
      <c r="D38" s="20" t="s">
        <v>478</v>
      </c>
      <c r="E38" s="10" t="s">
        <v>670</v>
      </c>
      <c r="F38" s="16">
        <v>2</v>
      </c>
      <c r="G38" s="14">
        <v>13.08</v>
      </c>
      <c r="H38" s="12">
        <f t="shared" si="2"/>
        <v>26.16</v>
      </c>
    </row>
    <row r="39" spans="1:8" x14ac:dyDescent="0.2">
      <c r="A39" s="10" t="s">
        <v>244</v>
      </c>
      <c r="B39" s="10" t="s">
        <v>479</v>
      </c>
      <c r="C39" s="10" t="s">
        <v>637</v>
      </c>
      <c r="D39" s="19" t="s">
        <v>9</v>
      </c>
      <c r="E39" s="10" t="s">
        <v>671</v>
      </c>
      <c r="F39" s="16">
        <v>1</v>
      </c>
      <c r="G39" s="14">
        <v>110.01</v>
      </c>
      <c r="H39" s="12">
        <f t="shared" si="2"/>
        <v>110.01</v>
      </c>
    </row>
    <row r="40" spans="1:8" x14ac:dyDescent="0.2">
      <c r="A40" s="10" t="s">
        <v>245</v>
      </c>
      <c r="B40" s="10" t="s">
        <v>480</v>
      </c>
      <c r="C40" s="10" t="s">
        <v>637</v>
      </c>
      <c r="D40" s="19" t="s">
        <v>10</v>
      </c>
      <c r="E40" s="10" t="s">
        <v>671</v>
      </c>
      <c r="F40" s="16">
        <v>1</v>
      </c>
      <c r="G40" s="14">
        <v>93.78</v>
      </c>
      <c r="H40" s="12">
        <f t="shared" si="2"/>
        <v>93.78</v>
      </c>
    </row>
    <row r="41" spans="1:8" x14ac:dyDescent="0.2">
      <c r="A41" s="10" t="s">
        <v>246</v>
      </c>
      <c r="B41" s="10" t="s">
        <v>481</v>
      </c>
      <c r="C41" s="10" t="s">
        <v>637</v>
      </c>
      <c r="D41" s="19" t="s">
        <v>11</v>
      </c>
      <c r="E41" s="10" t="s">
        <v>675</v>
      </c>
      <c r="F41" s="16">
        <v>1</v>
      </c>
      <c r="G41" s="14">
        <v>116.19</v>
      </c>
      <c r="H41" s="12">
        <f t="shared" si="2"/>
        <v>116.19</v>
      </c>
    </row>
    <row r="42" spans="1:8" ht="25.5" x14ac:dyDescent="0.2">
      <c r="A42" s="10" t="s">
        <v>247</v>
      </c>
      <c r="B42" s="10" t="s">
        <v>482</v>
      </c>
      <c r="C42" s="10" t="s">
        <v>637</v>
      </c>
      <c r="D42" s="19" t="s">
        <v>12</v>
      </c>
      <c r="E42" s="10" t="s">
        <v>671</v>
      </c>
      <c r="F42" s="16">
        <v>1</v>
      </c>
      <c r="G42" s="14">
        <v>62.6</v>
      </c>
      <c r="H42" s="12">
        <f t="shared" si="2"/>
        <v>62.6</v>
      </c>
    </row>
    <row r="43" spans="1:8" x14ac:dyDescent="0.2">
      <c r="A43" s="10" t="s">
        <v>248</v>
      </c>
      <c r="B43" s="10" t="s">
        <v>483</v>
      </c>
      <c r="C43" s="10" t="s">
        <v>637</v>
      </c>
      <c r="D43" s="19" t="s">
        <v>13</v>
      </c>
      <c r="E43" s="10" t="s">
        <v>671</v>
      </c>
      <c r="F43" s="16">
        <v>1</v>
      </c>
      <c r="G43" s="14">
        <v>11.75</v>
      </c>
      <c r="H43" s="12">
        <f t="shared" si="2"/>
        <v>11.75</v>
      </c>
    </row>
    <row r="44" spans="1:8" x14ac:dyDescent="0.2">
      <c r="A44" s="10" t="s">
        <v>249</v>
      </c>
      <c r="B44" s="10">
        <v>68069</v>
      </c>
      <c r="C44" s="10" t="s">
        <v>637</v>
      </c>
      <c r="D44" s="19" t="s">
        <v>14</v>
      </c>
      <c r="E44" s="10" t="s">
        <v>671</v>
      </c>
      <c r="F44" s="16">
        <v>4</v>
      </c>
      <c r="G44" s="14">
        <v>43.09</v>
      </c>
      <c r="H44" s="12">
        <f t="shared" si="2"/>
        <v>172.36</v>
      </c>
    </row>
    <row r="45" spans="1:8" ht="25.5" x14ac:dyDescent="0.2">
      <c r="A45" s="10" t="s">
        <v>250</v>
      </c>
      <c r="B45" s="10" t="s">
        <v>484</v>
      </c>
      <c r="C45" s="10" t="s">
        <v>637</v>
      </c>
      <c r="D45" s="19" t="s">
        <v>15</v>
      </c>
      <c r="E45" s="10" t="s">
        <v>671</v>
      </c>
      <c r="F45" s="16">
        <v>1</v>
      </c>
      <c r="G45" s="14">
        <v>139.37</v>
      </c>
      <c r="H45" s="12">
        <f t="shared" si="2"/>
        <v>139.37</v>
      </c>
    </row>
    <row r="46" spans="1:8" x14ac:dyDescent="0.2">
      <c r="A46" s="10" t="s">
        <v>251</v>
      </c>
      <c r="B46" s="10" t="s">
        <v>485</v>
      </c>
      <c r="C46" s="10" t="s">
        <v>638</v>
      </c>
      <c r="D46" s="19" t="s">
        <v>486</v>
      </c>
      <c r="E46" s="10" t="s">
        <v>671</v>
      </c>
      <c r="F46" s="16">
        <v>1</v>
      </c>
      <c r="G46" s="14">
        <v>955.04</v>
      </c>
      <c r="H46" s="12">
        <f t="shared" si="2"/>
        <v>955.04</v>
      </c>
    </row>
    <row r="47" spans="1:8" x14ac:dyDescent="0.2">
      <c r="A47" s="10" t="s">
        <v>252</v>
      </c>
      <c r="B47" s="10">
        <v>9540</v>
      </c>
      <c r="C47" s="10" t="s">
        <v>637</v>
      </c>
      <c r="D47" s="19" t="s">
        <v>16</v>
      </c>
      <c r="E47" s="10" t="s">
        <v>671</v>
      </c>
      <c r="F47" s="16">
        <v>1</v>
      </c>
      <c r="G47" s="14">
        <v>828.74</v>
      </c>
      <c r="H47" s="12">
        <f t="shared" si="2"/>
        <v>828.74</v>
      </c>
    </row>
    <row r="48" spans="1:8" x14ac:dyDescent="0.2">
      <c r="A48" s="10" t="s">
        <v>253</v>
      </c>
      <c r="B48" s="10">
        <v>9537</v>
      </c>
      <c r="C48" s="10" t="s">
        <v>637</v>
      </c>
      <c r="D48" s="19" t="s">
        <v>207</v>
      </c>
      <c r="E48" s="10" t="s">
        <v>670</v>
      </c>
      <c r="F48" s="16">
        <v>5.29</v>
      </c>
      <c r="G48" s="14">
        <v>1.33</v>
      </c>
      <c r="H48" s="12">
        <f t="shared" si="2"/>
        <v>7.04</v>
      </c>
    </row>
    <row r="49" spans="1:8" x14ac:dyDescent="0.2">
      <c r="A49" s="10" t="s">
        <v>254</v>
      </c>
      <c r="B49" s="10" t="s">
        <v>487</v>
      </c>
      <c r="C49" s="10" t="s">
        <v>638</v>
      </c>
      <c r="D49" s="19" t="s">
        <v>488</v>
      </c>
      <c r="E49" s="10" t="s">
        <v>671</v>
      </c>
      <c r="F49" s="11">
        <v>1</v>
      </c>
      <c r="G49" s="14">
        <v>424.16</v>
      </c>
      <c r="H49" s="12">
        <f t="shared" si="2"/>
        <v>424.16</v>
      </c>
    </row>
    <row r="50" spans="1:8" x14ac:dyDescent="0.2">
      <c r="A50" s="10" t="s">
        <v>573</v>
      </c>
      <c r="B50" s="10" t="s">
        <v>617</v>
      </c>
      <c r="C50" s="10" t="s">
        <v>638</v>
      </c>
      <c r="D50" s="19" t="s">
        <v>644</v>
      </c>
      <c r="E50" s="10" t="s">
        <v>671</v>
      </c>
      <c r="F50" s="14">
        <v>1</v>
      </c>
      <c r="G50" s="14">
        <v>31284.25</v>
      </c>
      <c r="H50" s="12">
        <f t="shared" si="2"/>
        <v>31284.25</v>
      </c>
    </row>
    <row r="51" spans="1:8" x14ac:dyDescent="0.2">
      <c r="A51" s="10" t="s">
        <v>618</v>
      </c>
      <c r="B51" s="10" t="s">
        <v>451</v>
      </c>
      <c r="C51" s="10" t="s">
        <v>638</v>
      </c>
      <c r="D51" s="19" t="s">
        <v>489</v>
      </c>
      <c r="E51" s="10" t="s">
        <v>672</v>
      </c>
      <c r="F51" s="11">
        <v>0.5</v>
      </c>
      <c r="G51" s="14">
        <v>663.56</v>
      </c>
      <c r="H51" s="12">
        <f t="shared" ref="H51:H53" si="3">ROUND(F51*G51,2)</f>
        <v>331.78</v>
      </c>
    </row>
    <row r="52" spans="1:8" x14ac:dyDescent="0.2">
      <c r="A52" s="10" t="s">
        <v>655</v>
      </c>
      <c r="B52" s="10" t="s">
        <v>645</v>
      </c>
      <c r="C52" s="10" t="s">
        <v>638</v>
      </c>
      <c r="D52" s="19" t="s">
        <v>646</v>
      </c>
      <c r="E52" s="10" t="s">
        <v>671</v>
      </c>
      <c r="F52" s="14">
        <v>1</v>
      </c>
      <c r="G52" s="14">
        <v>619.32000000000005</v>
      </c>
      <c r="H52" s="12">
        <f t="shared" si="3"/>
        <v>619.32000000000005</v>
      </c>
    </row>
    <row r="53" spans="1:8" ht="25.5" x14ac:dyDescent="0.2">
      <c r="A53" s="10" t="s">
        <v>656</v>
      </c>
      <c r="B53" s="10" t="s">
        <v>647</v>
      </c>
      <c r="C53" s="10" t="s">
        <v>638</v>
      </c>
      <c r="D53" s="19" t="s">
        <v>648</v>
      </c>
      <c r="E53" s="10" t="s">
        <v>676</v>
      </c>
      <c r="F53" s="14">
        <v>0.3</v>
      </c>
      <c r="G53" s="14">
        <v>60554.95</v>
      </c>
      <c r="H53" s="12">
        <f t="shared" si="3"/>
        <v>18166.490000000002</v>
      </c>
    </row>
    <row r="54" spans="1:8" x14ac:dyDescent="0.2">
      <c r="A54" s="7">
        <v>4</v>
      </c>
      <c r="B54" s="7"/>
      <c r="C54" s="7"/>
      <c r="D54" s="33" t="s">
        <v>20</v>
      </c>
      <c r="E54" s="7"/>
      <c r="F54" s="18"/>
      <c r="G54" s="18" t="s">
        <v>223</v>
      </c>
      <c r="H54" s="18">
        <f>SUM(H55:H74)</f>
        <v>5211.92</v>
      </c>
    </row>
    <row r="55" spans="1:8" x14ac:dyDescent="0.2">
      <c r="A55" s="10" t="s">
        <v>168</v>
      </c>
      <c r="B55" s="10">
        <v>73679</v>
      </c>
      <c r="C55" s="10" t="s">
        <v>637</v>
      </c>
      <c r="D55" s="19" t="s">
        <v>175</v>
      </c>
      <c r="E55" s="10" t="s">
        <v>673</v>
      </c>
      <c r="F55" s="17">
        <v>73</v>
      </c>
      <c r="G55" s="14">
        <v>0.6</v>
      </c>
      <c r="H55" s="12">
        <f t="shared" ref="H55:H74" si="4">ROUND(F55*G55,2)</f>
        <v>43.8</v>
      </c>
    </row>
    <row r="56" spans="1:8" x14ac:dyDescent="0.2">
      <c r="A56" s="10" t="s">
        <v>190</v>
      </c>
      <c r="B56" s="10" t="s">
        <v>491</v>
      </c>
      <c r="C56" s="10" t="s">
        <v>638</v>
      </c>
      <c r="D56" s="19" t="s">
        <v>174</v>
      </c>
      <c r="E56" s="10" t="s">
        <v>673</v>
      </c>
      <c r="F56" s="17">
        <v>73</v>
      </c>
      <c r="G56" s="14">
        <v>0.65</v>
      </c>
      <c r="H56" s="12">
        <f t="shared" si="4"/>
        <v>47.45</v>
      </c>
    </row>
    <row r="57" spans="1:8" x14ac:dyDescent="0.2">
      <c r="A57" s="10" t="s">
        <v>191</v>
      </c>
      <c r="B57" s="10" t="s">
        <v>456</v>
      </c>
      <c r="C57" s="10" t="s">
        <v>637</v>
      </c>
      <c r="D57" s="19" t="s">
        <v>457</v>
      </c>
      <c r="E57" s="10" t="s">
        <v>670</v>
      </c>
      <c r="F57" s="17">
        <v>73</v>
      </c>
      <c r="G57" s="14">
        <v>2.08</v>
      </c>
      <c r="H57" s="12">
        <f t="shared" si="4"/>
        <v>151.84</v>
      </c>
    </row>
    <row r="58" spans="1:8" ht="25.5" x14ac:dyDescent="0.2">
      <c r="A58" s="10" t="s">
        <v>164</v>
      </c>
      <c r="B58" s="10" t="s">
        <v>580</v>
      </c>
      <c r="C58" s="10" t="s">
        <v>638</v>
      </c>
      <c r="D58" s="19" t="s">
        <v>107</v>
      </c>
      <c r="E58" s="10" t="s">
        <v>673</v>
      </c>
      <c r="F58" s="17">
        <v>100</v>
      </c>
      <c r="G58" s="14">
        <v>3.02</v>
      </c>
      <c r="H58" s="12">
        <f t="shared" si="4"/>
        <v>302</v>
      </c>
    </row>
    <row r="59" spans="1:8" ht="25.5" x14ac:dyDescent="0.2">
      <c r="A59" s="10" t="s">
        <v>177</v>
      </c>
      <c r="B59" s="10" t="s">
        <v>579</v>
      </c>
      <c r="C59" s="10" t="s">
        <v>638</v>
      </c>
      <c r="D59" s="19" t="s">
        <v>108</v>
      </c>
      <c r="E59" s="10" t="s">
        <v>673</v>
      </c>
      <c r="F59" s="17">
        <v>100</v>
      </c>
      <c r="G59" s="14">
        <v>5.97</v>
      </c>
      <c r="H59" s="12">
        <f t="shared" si="4"/>
        <v>597</v>
      </c>
    </row>
    <row r="60" spans="1:8" x14ac:dyDescent="0.2">
      <c r="A60" s="10" t="s">
        <v>206</v>
      </c>
      <c r="B60" s="10">
        <v>73599</v>
      </c>
      <c r="C60" s="10" t="s">
        <v>637</v>
      </c>
      <c r="D60" s="19" t="s">
        <v>208</v>
      </c>
      <c r="E60" s="10" t="s">
        <v>672</v>
      </c>
      <c r="F60" s="17">
        <v>45.67</v>
      </c>
      <c r="G60" s="14">
        <v>8.16</v>
      </c>
      <c r="H60" s="12">
        <f t="shared" si="4"/>
        <v>372.67</v>
      </c>
    </row>
    <row r="61" spans="1:8" ht="25.5" x14ac:dyDescent="0.2">
      <c r="A61" s="10" t="s">
        <v>111</v>
      </c>
      <c r="B61" s="10" t="s">
        <v>492</v>
      </c>
      <c r="C61" s="10" t="s">
        <v>638</v>
      </c>
      <c r="D61" s="19" t="s">
        <v>493</v>
      </c>
      <c r="E61" s="10" t="s">
        <v>672</v>
      </c>
      <c r="F61" s="17">
        <v>0.89</v>
      </c>
      <c r="G61" s="14">
        <v>35.299999999999997</v>
      </c>
      <c r="H61" s="12">
        <f t="shared" si="4"/>
        <v>31.42</v>
      </c>
    </row>
    <row r="62" spans="1:8" ht="25.5" x14ac:dyDescent="0.2">
      <c r="A62" s="10" t="s">
        <v>180</v>
      </c>
      <c r="B62" s="10" t="s">
        <v>494</v>
      </c>
      <c r="C62" s="10" t="s">
        <v>638</v>
      </c>
      <c r="D62" s="19" t="s">
        <v>495</v>
      </c>
      <c r="E62" s="10" t="s">
        <v>672</v>
      </c>
      <c r="F62" s="17">
        <v>0.89</v>
      </c>
      <c r="G62" s="14">
        <v>99.17</v>
      </c>
      <c r="H62" s="12">
        <f t="shared" si="4"/>
        <v>88.26</v>
      </c>
    </row>
    <row r="63" spans="1:8" x14ac:dyDescent="0.2">
      <c r="A63" s="10" t="s">
        <v>81</v>
      </c>
      <c r="B63" s="10" t="s">
        <v>496</v>
      </c>
      <c r="C63" s="10" t="s">
        <v>637</v>
      </c>
      <c r="D63" s="19" t="s">
        <v>497</v>
      </c>
      <c r="E63" s="10" t="s">
        <v>672</v>
      </c>
      <c r="F63" s="17">
        <v>11.67</v>
      </c>
      <c r="G63" s="14">
        <v>1.24</v>
      </c>
      <c r="H63" s="12">
        <f t="shared" si="4"/>
        <v>14.47</v>
      </c>
    </row>
    <row r="64" spans="1:8" x14ac:dyDescent="0.2">
      <c r="A64" s="10" t="s">
        <v>82</v>
      </c>
      <c r="B64" s="10">
        <v>72875</v>
      </c>
      <c r="C64" s="10" t="s">
        <v>637</v>
      </c>
      <c r="D64" s="19" t="s">
        <v>498</v>
      </c>
      <c r="E64" s="10" t="s">
        <v>677</v>
      </c>
      <c r="F64" s="17">
        <v>58.34</v>
      </c>
      <c r="G64" s="14">
        <v>1.19</v>
      </c>
      <c r="H64" s="12">
        <f t="shared" si="4"/>
        <v>69.42</v>
      </c>
    </row>
    <row r="65" spans="1:8" x14ac:dyDescent="0.2">
      <c r="A65" s="10" t="s">
        <v>574</v>
      </c>
      <c r="B65" s="10">
        <v>73733</v>
      </c>
      <c r="C65" s="10" t="s">
        <v>637</v>
      </c>
      <c r="D65" s="19" t="s">
        <v>499</v>
      </c>
      <c r="E65" s="10" t="s">
        <v>670</v>
      </c>
      <c r="F65" s="17">
        <v>47.45</v>
      </c>
      <c r="G65" s="14">
        <v>2.79</v>
      </c>
      <c r="H65" s="12">
        <f t="shared" si="4"/>
        <v>132.38999999999999</v>
      </c>
    </row>
    <row r="66" spans="1:8" x14ac:dyDescent="0.2">
      <c r="A66" s="10" t="s">
        <v>575</v>
      </c>
      <c r="B66" s="10">
        <v>73615</v>
      </c>
      <c r="C66" s="10" t="s">
        <v>637</v>
      </c>
      <c r="D66" s="20" t="s">
        <v>211</v>
      </c>
      <c r="E66" s="10" t="s">
        <v>672</v>
      </c>
      <c r="F66" s="17">
        <v>11.52</v>
      </c>
      <c r="G66" s="14">
        <v>89.32</v>
      </c>
      <c r="H66" s="12">
        <f t="shared" si="4"/>
        <v>1028.97</v>
      </c>
    </row>
    <row r="67" spans="1:8" x14ac:dyDescent="0.2">
      <c r="A67" s="10" t="s">
        <v>576</v>
      </c>
      <c r="B67" s="10">
        <v>72920</v>
      </c>
      <c r="C67" s="10" t="s">
        <v>637</v>
      </c>
      <c r="D67" s="19" t="s">
        <v>571</v>
      </c>
      <c r="E67" s="10" t="s">
        <v>672</v>
      </c>
      <c r="F67" s="17">
        <v>35.78</v>
      </c>
      <c r="G67" s="14">
        <v>12.55</v>
      </c>
      <c r="H67" s="12">
        <f t="shared" si="4"/>
        <v>449.04</v>
      </c>
    </row>
    <row r="68" spans="1:8" x14ac:dyDescent="0.2">
      <c r="A68" s="10" t="s">
        <v>577</v>
      </c>
      <c r="B68" s="10" t="s">
        <v>500</v>
      </c>
      <c r="C68" s="10" t="s">
        <v>638</v>
      </c>
      <c r="D68" s="20" t="s">
        <v>118</v>
      </c>
      <c r="E68" s="10" t="s">
        <v>673</v>
      </c>
      <c r="F68" s="17">
        <v>73</v>
      </c>
      <c r="G68" s="14">
        <v>0.19</v>
      </c>
      <c r="H68" s="12">
        <f t="shared" si="4"/>
        <v>13.87</v>
      </c>
    </row>
    <row r="69" spans="1:8" x14ac:dyDescent="0.2">
      <c r="A69" s="10" t="s">
        <v>657</v>
      </c>
      <c r="B69" s="10" t="s">
        <v>501</v>
      </c>
      <c r="C69" s="10" t="s">
        <v>637</v>
      </c>
      <c r="D69" s="20" t="s">
        <v>204</v>
      </c>
      <c r="E69" s="10" t="s">
        <v>673</v>
      </c>
      <c r="F69" s="13">
        <v>73</v>
      </c>
      <c r="G69" s="14">
        <v>1.07</v>
      </c>
      <c r="H69" s="12">
        <f t="shared" si="4"/>
        <v>78.11</v>
      </c>
    </row>
    <row r="70" spans="1:8" x14ac:dyDescent="0.2">
      <c r="A70" s="10" t="s">
        <v>255</v>
      </c>
      <c r="B70" s="10" t="s">
        <v>502</v>
      </c>
      <c r="C70" s="10" t="s">
        <v>638</v>
      </c>
      <c r="D70" s="19" t="s">
        <v>210</v>
      </c>
      <c r="E70" s="10" t="s">
        <v>671</v>
      </c>
      <c r="F70" s="17">
        <v>1</v>
      </c>
      <c r="G70" s="14">
        <v>1262.9000000000001</v>
      </c>
      <c r="H70" s="12">
        <f t="shared" si="4"/>
        <v>1262.9000000000001</v>
      </c>
    </row>
    <row r="71" spans="1:8" x14ac:dyDescent="0.2">
      <c r="A71" s="10" t="s">
        <v>256</v>
      </c>
      <c r="B71" s="10" t="s">
        <v>650</v>
      </c>
      <c r="C71" s="10" t="s">
        <v>637</v>
      </c>
      <c r="D71" s="19" t="s">
        <v>649</v>
      </c>
      <c r="E71" s="10" t="s">
        <v>671</v>
      </c>
      <c r="F71" s="17">
        <v>2</v>
      </c>
      <c r="G71" s="14">
        <v>15.99</v>
      </c>
      <c r="H71" s="12">
        <f t="shared" si="4"/>
        <v>31.98</v>
      </c>
    </row>
    <row r="72" spans="1:8" x14ac:dyDescent="0.2">
      <c r="A72" s="10" t="s">
        <v>257</v>
      </c>
      <c r="B72" s="10" t="s">
        <v>451</v>
      </c>
      <c r="C72" s="10" t="s">
        <v>638</v>
      </c>
      <c r="D72" s="19" t="s">
        <v>490</v>
      </c>
      <c r="E72" s="10" t="s">
        <v>672</v>
      </c>
      <c r="F72" s="16">
        <v>0.1</v>
      </c>
      <c r="G72" s="14">
        <v>663.56</v>
      </c>
      <c r="H72" s="12">
        <f t="shared" si="4"/>
        <v>66.36</v>
      </c>
    </row>
    <row r="73" spans="1:8" x14ac:dyDescent="0.2">
      <c r="A73" s="10" t="s">
        <v>258</v>
      </c>
      <c r="B73" s="10">
        <v>73678</v>
      </c>
      <c r="C73" s="10" t="s">
        <v>637</v>
      </c>
      <c r="D73" s="19" t="s">
        <v>179</v>
      </c>
      <c r="E73" s="10" t="s">
        <v>673</v>
      </c>
      <c r="F73" s="17">
        <v>73</v>
      </c>
      <c r="G73" s="14">
        <v>1.71</v>
      </c>
      <c r="H73" s="12">
        <f t="shared" si="4"/>
        <v>124.83</v>
      </c>
    </row>
    <row r="74" spans="1:8" x14ac:dyDescent="0.2">
      <c r="A74" s="10" t="s">
        <v>578</v>
      </c>
      <c r="B74" s="10" t="s">
        <v>503</v>
      </c>
      <c r="C74" s="10" t="s">
        <v>638</v>
      </c>
      <c r="D74" s="20" t="s">
        <v>181</v>
      </c>
      <c r="E74" s="10" t="s">
        <v>673</v>
      </c>
      <c r="F74" s="17">
        <v>73</v>
      </c>
      <c r="G74" s="14">
        <v>4.18</v>
      </c>
      <c r="H74" s="12">
        <f t="shared" si="4"/>
        <v>305.14</v>
      </c>
    </row>
    <row r="75" spans="1:8" x14ac:dyDescent="0.2">
      <c r="A75" s="7">
        <v>5</v>
      </c>
      <c r="B75" s="7"/>
      <c r="C75" s="7"/>
      <c r="D75" s="33" t="s">
        <v>604</v>
      </c>
      <c r="E75" s="7"/>
      <c r="F75" s="18"/>
      <c r="G75" s="18" t="s">
        <v>223</v>
      </c>
      <c r="H75" s="18">
        <f>SUM(H76:H95)</f>
        <v>212758.89</v>
      </c>
    </row>
    <row r="76" spans="1:8" x14ac:dyDescent="0.2">
      <c r="A76" s="10" t="s">
        <v>67</v>
      </c>
      <c r="B76" s="10">
        <v>73679</v>
      </c>
      <c r="C76" s="10" t="s">
        <v>637</v>
      </c>
      <c r="D76" s="19" t="s">
        <v>175</v>
      </c>
      <c r="E76" s="10" t="s">
        <v>673</v>
      </c>
      <c r="F76" s="17">
        <v>5006.6000000000004</v>
      </c>
      <c r="G76" s="14">
        <v>0.6</v>
      </c>
      <c r="H76" s="12">
        <f t="shared" ref="H76:H95" si="5">ROUND(F76*G76,2)</f>
        <v>3003.96</v>
      </c>
    </row>
    <row r="77" spans="1:8" x14ac:dyDescent="0.2">
      <c r="A77" s="10" t="s">
        <v>68</v>
      </c>
      <c r="B77" s="10" t="s">
        <v>491</v>
      </c>
      <c r="C77" s="10" t="s">
        <v>638</v>
      </c>
      <c r="D77" s="19" t="s">
        <v>174</v>
      </c>
      <c r="E77" s="10" t="s">
        <v>673</v>
      </c>
      <c r="F77" s="17">
        <v>5006.6000000000004</v>
      </c>
      <c r="G77" s="14">
        <v>0.65</v>
      </c>
      <c r="H77" s="12">
        <f t="shared" si="5"/>
        <v>3254.29</v>
      </c>
    </row>
    <row r="78" spans="1:8" x14ac:dyDescent="0.2">
      <c r="A78" s="10" t="s">
        <v>69</v>
      </c>
      <c r="B78" s="10" t="s">
        <v>456</v>
      </c>
      <c r="C78" s="10" t="s">
        <v>637</v>
      </c>
      <c r="D78" s="19" t="s">
        <v>457</v>
      </c>
      <c r="E78" s="10" t="s">
        <v>670</v>
      </c>
      <c r="F78" s="17">
        <v>5006.6000000000004</v>
      </c>
      <c r="G78" s="14">
        <v>2.08</v>
      </c>
      <c r="H78" s="12">
        <f t="shared" si="5"/>
        <v>10413.73</v>
      </c>
    </row>
    <row r="79" spans="1:8" ht="25.5" x14ac:dyDescent="0.2">
      <c r="A79" s="10" t="s">
        <v>70</v>
      </c>
      <c r="B79" s="10" t="s">
        <v>580</v>
      </c>
      <c r="C79" s="10" t="s">
        <v>638</v>
      </c>
      <c r="D79" s="19" t="s">
        <v>107</v>
      </c>
      <c r="E79" s="10" t="s">
        <v>673</v>
      </c>
      <c r="F79" s="17">
        <v>100</v>
      </c>
      <c r="G79" s="14">
        <v>3.02</v>
      </c>
      <c r="H79" s="12">
        <f t="shared" si="5"/>
        <v>302</v>
      </c>
    </row>
    <row r="80" spans="1:8" ht="25.5" x14ac:dyDescent="0.2">
      <c r="A80" s="10" t="s">
        <v>71</v>
      </c>
      <c r="B80" s="10" t="s">
        <v>579</v>
      </c>
      <c r="C80" s="10" t="s">
        <v>638</v>
      </c>
      <c r="D80" s="19" t="s">
        <v>108</v>
      </c>
      <c r="E80" s="10" t="s">
        <v>673</v>
      </c>
      <c r="F80" s="17">
        <v>100</v>
      </c>
      <c r="G80" s="14">
        <v>5.97</v>
      </c>
      <c r="H80" s="12">
        <f t="shared" si="5"/>
        <v>597</v>
      </c>
    </row>
    <row r="81" spans="1:8" x14ac:dyDescent="0.2">
      <c r="A81" s="10" t="s">
        <v>72</v>
      </c>
      <c r="B81" s="10">
        <v>73599</v>
      </c>
      <c r="C81" s="10" t="s">
        <v>637</v>
      </c>
      <c r="D81" s="19" t="s">
        <v>208</v>
      </c>
      <c r="E81" s="10" t="s">
        <v>672</v>
      </c>
      <c r="F81" s="17">
        <v>3132.25</v>
      </c>
      <c r="G81" s="14">
        <v>8.16</v>
      </c>
      <c r="H81" s="12">
        <f t="shared" si="5"/>
        <v>25559.16</v>
      </c>
    </row>
    <row r="82" spans="1:8" ht="25.5" x14ac:dyDescent="0.2">
      <c r="A82" s="10" t="s">
        <v>73</v>
      </c>
      <c r="B82" s="10" t="s">
        <v>492</v>
      </c>
      <c r="C82" s="10" t="s">
        <v>638</v>
      </c>
      <c r="D82" s="19" t="s">
        <v>493</v>
      </c>
      <c r="E82" s="10" t="s">
        <v>672</v>
      </c>
      <c r="F82" s="17">
        <v>61.02</v>
      </c>
      <c r="G82" s="14">
        <v>35.299999999999997</v>
      </c>
      <c r="H82" s="12">
        <f t="shared" si="5"/>
        <v>2154.0100000000002</v>
      </c>
    </row>
    <row r="83" spans="1:8" ht="25.5" x14ac:dyDescent="0.2">
      <c r="A83" s="10" t="s">
        <v>74</v>
      </c>
      <c r="B83" s="10" t="s">
        <v>494</v>
      </c>
      <c r="C83" s="10" t="s">
        <v>638</v>
      </c>
      <c r="D83" s="19" t="s">
        <v>495</v>
      </c>
      <c r="E83" s="10" t="s">
        <v>672</v>
      </c>
      <c r="F83" s="17">
        <v>61.02</v>
      </c>
      <c r="G83" s="14">
        <v>99.17</v>
      </c>
      <c r="H83" s="12">
        <f t="shared" si="5"/>
        <v>6051.35</v>
      </c>
    </row>
    <row r="84" spans="1:8" x14ac:dyDescent="0.2">
      <c r="A84" s="10" t="s">
        <v>75</v>
      </c>
      <c r="B84" s="10" t="s">
        <v>496</v>
      </c>
      <c r="C84" s="10" t="s">
        <v>637</v>
      </c>
      <c r="D84" s="19" t="s">
        <v>497</v>
      </c>
      <c r="E84" s="10" t="s">
        <v>672</v>
      </c>
      <c r="F84" s="17">
        <v>800.25</v>
      </c>
      <c r="G84" s="14">
        <v>1.24</v>
      </c>
      <c r="H84" s="12">
        <f t="shared" si="5"/>
        <v>992.31</v>
      </c>
    </row>
    <row r="85" spans="1:8" x14ac:dyDescent="0.2">
      <c r="A85" s="10" t="s">
        <v>76</v>
      </c>
      <c r="B85" s="10">
        <v>72875</v>
      </c>
      <c r="C85" s="10" t="s">
        <v>637</v>
      </c>
      <c r="D85" s="19" t="s">
        <v>498</v>
      </c>
      <c r="E85" s="10" t="s">
        <v>677</v>
      </c>
      <c r="F85" s="17">
        <v>4001.25</v>
      </c>
      <c r="G85" s="14">
        <v>1.19</v>
      </c>
      <c r="H85" s="12">
        <f t="shared" si="5"/>
        <v>4761.49</v>
      </c>
    </row>
    <row r="86" spans="1:8" x14ac:dyDescent="0.2">
      <c r="A86" s="10" t="s">
        <v>610</v>
      </c>
      <c r="B86" s="10">
        <v>73733</v>
      </c>
      <c r="C86" s="10" t="s">
        <v>637</v>
      </c>
      <c r="D86" s="19" t="s">
        <v>499</v>
      </c>
      <c r="E86" s="10" t="s">
        <v>670</v>
      </c>
      <c r="F86" s="17">
        <v>3254.29</v>
      </c>
      <c r="G86" s="14">
        <v>2.79</v>
      </c>
      <c r="H86" s="12">
        <f t="shared" si="5"/>
        <v>9079.4699999999993</v>
      </c>
    </row>
    <row r="87" spans="1:8" x14ac:dyDescent="0.2">
      <c r="A87" s="10" t="s">
        <v>611</v>
      </c>
      <c r="B87" s="10">
        <v>73615</v>
      </c>
      <c r="C87" s="10" t="s">
        <v>637</v>
      </c>
      <c r="D87" s="20" t="s">
        <v>211</v>
      </c>
      <c r="E87" s="10" t="s">
        <v>672</v>
      </c>
      <c r="F87" s="17">
        <v>790.42</v>
      </c>
      <c r="G87" s="14">
        <v>89.32</v>
      </c>
      <c r="H87" s="12">
        <f t="shared" si="5"/>
        <v>70600.31</v>
      </c>
    </row>
    <row r="88" spans="1:8" x14ac:dyDescent="0.2">
      <c r="A88" s="10" t="s">
        <v>612</v>
      </c>
      <c r="B88" s="10">
        <v>72920</v>
      </c>
      <c r="C88" s="10" t="s">
        <v>637</v>
      </c>
      <c r="D88" s="19" t="s">
        <v>571</v>
      </c>
      <c r="E88" s="10" t="s">
        <v>672</v>
      </c>
      <c r="F88" s="17">
        <v>2454.04</v>
      </c>
      <c r="G88" s="14">
        <v>12.55</v>
      </c>
      <c r="H88" s="12">
        <f t="shared" si="5"/>
        <v>30798.2</v>
      </c>
    </row>
    <row r="89" spans="1:8" x14ac:dyDescent="0.2">
      <c r="A89" s="10" t="s">
        <v>613</v>
      </c>
      <c r="B89" s="10" t="s">
        <v>500</v>
      </c>
      <c r="C89" s="10" t="s">
        <v>638</v>
      </c>
      <c r="D89" s="20" t="s">
        <v>118</v>
      </c>
      <c r="E89" s="10" t="s">
        <v>673</v>
      </c>
      <c r="F89" s="17">
        <v>5006.6000000000004</v>
      </c>
      <c r="G89" s="14">
        <v>0.19</v>
      </c>
      <c r="H89" s="12">
        <f t="shared" si="5"/>
        <v>951.25</v>
      </c>
    </row>
    <row r="90" spans="1:8" x14ac:dyDescent="0.2">
      <c r="A90" s="10" t="s">
        <v>658</v>
      </c>
      <c r="B90" s="10" t="s">
        <v>501</v>
      </c>
      <c r="C90" s="10" t="s">
        <v>637</v>
      </c>
      <c r="D90" s="20" t="s">
        <v>204</v>
      </c>
      <c r="E90" s="10" t="s">
        <v>673</v>
      </c>
      <c r="F90" s="13">
        <v>5006.6000000000004</v>
      </c>
      <c r="G90" s="14">
        <v>1.07</v>
      </c>
      <c r="H90" s="12">
        <f t="shared" si="5"/>
        <v>5357.06</v>
      </c>
    </row>
    <row r="91" spans="1:8" x14ac:dyDescent="0.2">
      <c r="A91" s="10" t="s">
        <v>77</v>
      </c>
      <c r="B91" s="10" t="s">
        <v>502</v>
      </c>
      <c r="C91" s="10" t="s">
        <v>638</v>
      </c>
      <c r="D91" s="19" t="s">
        <v>210</v>
      </c>
      <c r="E91" s="10" t="s">
        <v>671</v>
      </c>
      <c r="F91" s="17">
        <v>7</v>
      </c>
      <c r="G91" s="14">
        <v>1262.9000000000001</v>
      </c>
      <c r="H91" s="12">
        <f t="shared" si="5"/>
        <v>8840.2999999999993</v>
      </c>
    </row>
    <row r="92" spans="1:8" x14ac:dyDescent="0.2">
      <c r="A92" s="10" t="s">
        <v>78</v>
      </c>
      <c r="B92" s="10" t="s">
        <v>650</v>
      </c>
      <c r="C92" s="10" t="s">
        <v>637</v>
      </c>
      <c r="D92" s="19" t="s">
        <v>649</v>
      </c>
      <c r="E92" s="10" t="s">
        <v>671</v>
      </c>
      <c r="F92" s="17">
        <v>11</v>
      </c>
      <c r="G92" s="14">
        <v>15.99</v>
      </c>
      <c r="H92" s="12">
        <f t="shared" si="5"/>
        <v>175.89</v>
      </c>
    </row>
    <row r="93" spans="1:8" x14ac:dyDescent="0.2">
      <c r="A93" s="10" t="s">
        <v>79</v>
      </c>
      <c r="B93" s="10" t="s">
        <v>451</v>
      </c>
      <c r="C93" s="10" t="s">
        <v>638</v>
      </c>
      <c r="D93" s="19" t="s">
        <v>490</v>
      </c>
      <c r="E93" s="10" t="s">
        <v>672</v>
      </c>
      <c r="F93" s="16">
        <v>0.56999999999999995</v>
      </c>
      <c r="G93" s="14">
        <v>663.56</v>
      </c>
      <c r="H93" s="12">
        <f t="shared" si="5"/>
        <v>378.23</v>
      </c>
    </row>
    <row r="94" spans="1:8" x14ac:dyDescent="0.2">
      <c r="A94" s="10" t="s">
        <v>80</v>
      </c>
      <c r="B94" s="10">
        <v>73678</v>
      </c>
      <c r="C94" s="10" t="s">
        <v>637</v>
      </c>
      <c r="D94" s="19" t="s">
        <v>179</v>
      </c>
      <c r="E94" s="10" t="s">
        <v>673</v>
      </c>
      <c r="F94" s="17">
        <v>5006.6000000000004</v>
      </c>
      <c r="G94" s="14">
        <v>1.71</v>
      </c>
      <c r="H94" s="12">
        <f t="shared" si="5"/>
        <v>8561.2900000000009</v>
      </c>
    </row>
    <row r="95" spans="1:8" x14ac:dyDescent="0.2">
      <c r="A95" s="10" t="s">
        <v>614</v>
      </c>
      <c r="B95" s="10" t="s">
        <v>503</v>
      </c>
      <c r="C95" s="10" t="s">
        <v>638</v>
      </c>
      <c r="D95" s="20" t="s">
        <v>181</v>
      </c>
      <c r="E95" s="10" t="s">
        <v>673</v>
      </c>
      <c r="F95" s="17">
        <v>5006.6000000000004</v>
      </c>
      <c r="G95" s="14">
        <v>4.18</v>
      </c>
      <c r="H95" s="12">
        <f t="shared" si="5"/>
        <v>20927.59</v>
      </c>
    </row>
    <row r="96" spans="1:8" x14ac:dyDescent="0.2">
      <c r="A96" s="7">
        <v>6</v>
      </c>
      <c r="B96" s="7"/>
      <c r="C96" s="7"/>
      <c r="D96" s="33" t="s">
        <v>23</v>
      </c>
      <c r="E96" s="7"/>
      <c r="F96" s="18"/>
      <c r="G96" s="18" t="s">
        <v>223</v>
      </c>
      <c r="H96" s="18">
        <f>SUM(H97:H111)</f>
        <v>50057.740000000005</v>
      </c>
    </row>
    <row r="97" spans="1:8" x14ac:dyDescent="0.2">
      <c r="A97" s="10" t="s">
        <v>259</v>
      </c>
      <c r="B97" s="10" t="s">
        <v>447</v>
      </c>
      <c r="C97" s="10" t="s">
        <v>637</v>
      </c>
      <c r="D97" s="19" t="s">
        <v>448</v>
      </c>
      <c r="E97" s="10" t="s">
        <v>670</v>
      </c>
      <c r="F97" s="17">
        <v>961</v>
      </c>
      <c r="G97" s="14">
        <v>0.56000000000000005</v>
      </c>
      <c r="H97" s="12">
        <f t="shared" ref="H97:H111" si="6">ROUND(F97*G97,2)</f>
        <v>538.16</v>
      </c>
    </row>
    <row r="98" spans="1:8" x14ac:dyDescent="0.2">
      <c r="A98" s="10" t="s">
        <v>583</v>
      </c>
      <c r="B98" s="10" t="s">
        <v>458</v>
      </c>
      <c r="C98" s="10" t="s">
        <v>637</v>
      </c>
      <c r="D98" s="19" t="s">
        <v>193</v>
      </c>
      <c r="E98" s="10" t="s">
        <v>670</v>
      </c>
      <c r="F98" s="17">
        <v>2</v>
      </c>
      <c r="G98" s="14">
        <v>10.17</v>
      </c>
      <c r="H98" s="12">
        <f t="shared" si="6"/>
        <v>20.34</v>
      </c>
    </row>
    <row r="99" spans="1:8" x14ac:dyDescent="0.2">
      <c r="A99" s="10" t="s">
        <v>260</v>
      </c>
      <c r="B99" s="10" t="s">
        <v>459</v>
      </c>
      <c r="C99" s="10" t="s">
        <v>637</v>
      </c>
      <c r="D99" s="19" t="s">
        <v>178</v>
      </c>
      <c r="E99" s="10" t="s">
        <v>672</v>
      </c>
      <c r="F99" s="17">
        <v>1</v>
      </c>
      <c r="G99" s="14">
        <v>29.02</v>
      </c>
      <c r="H99" s="12">
        <f t="shared" si="6"/>
        <v>29.02</v>
      </c>
    </row>
    <row r="100" spans="1:8" x14ac:dyDescent="0.2">
      <c r="A100" s="10" t="s">
        <v>261</v>
      </c>
      <c r="B100" s="10">
        <v>6122</v>
      </c>
      <c r="C100" s="10" t="s">
        <v>637</v>
      </c>
      <c r="D100" s="19" t="s">
        <v>199</v>
      </c>
      <c r="E100" s="10" t="s">
        <v>672</v>
      </c>
      <c r="F100" s="17">
        <v>1</v>
      </c>
      <c r="G100" s="14">
        <v>293.61</v>
      </c>
      <c r="H100" s="12">
        <f t="shared" si="6"/>
        <v>293.61</v>
      </c>
    </row>
    <row r="101" spans="1:8" x14ac:dyDescent="0.2">
      <c r="A101" s="10" t="s">
        <v>262</v>
      </c>
      <c r="B101" s="10" t="s">
        <v>504</v>
      </c>
      <c r="C101" s="10" t="s">
        <v>638</v>
      </c>
      <c r="D101" s="20" t="s">
        <v>505</v>
      </c>
      <c r="E101" s="10" t="s">
        <v>672</v>
      </c>
      <c r="F101" s="17">
        <v>0.34</v>
      </c>
      <c r="G101" s="14">
        <v>446.46</v>
      </c>
      <c r="H101" s="12">
        <f t="shared" si="6"/>
        <v>151.80000000000001</v>
      </c>
    </row>
    <row r="102" spans="1:8" x14ac:dyDescent="0.2">
      <c r="A102" s="10" t="s">
        <v>263</v>
      </c>
      <c r="B102" s="10" t="s">
        <v>463</v>
      </c>
      <c r="C102" s="10" t="s">
        <v>637</v>
      </c>
      <c r="D102" s="20" t="s">
        <v>464</v>
      </c>
      <c r="E102" s="10" t="s">
        <v>674</v>
      </c>
      <c r="F102" s="17">
        <v>27.2</v>
      </c>
      <c r="G102" s="14">
        <v>7.59</v>
      </c>
      <c r="H102" s="12">
        <f t="shared" si="6"/>
        <v>206.45</v>
      </c>
    </row>
    <row r="103" spans="1:8" x14ac:dyDescent="0.2">
      <c r="A103" s="10" t="s">
        <v>264</v>
      </c>
      <c r="B103" s="10" t="s">
        <v>461</v>
      </c>
      <c r="C103" s="10" t="s">
        <v>637</v>
      </c>
      <c r="D103" s="20" t="s">
        <v>462</v>
      </c>
      <c r="E103" s="10" t="s">
        <v>670</v>
      </c>
      <c r="F103" s="17">
        <v>4.08</v>
      </c>
      <c r="G103" s="14">
        <v>55.52</v>
      </c>
      <c r="H103" s="12">
        <f t="shared" si="6"/>
        <v>226.52</v>
      </c>
    </row>
    <row r="104" spans="1:8" ht="25.5" x14ac:dyDescent="0.2">
      <c r="A104" s="10" t="s">
        <v>265</v>
      </c>
      <c r="B104" s="10">
        <v>6047</v>
      </c>
      <c r="C104" s="10" t="s">
        <v>637</v>
      </c>
      <c r="D104" s="19" t="s">
        <v>200</v>
      </c>
      <c r="E104" s="10" t="s">
        <v>672</v>
      </c>
      <c r="F104" s="17">
        <v>0.06</v>
      </c>
      <c r="G104" s="14">
        <v>305.14999999999998</v>
      </c>
      <c r="H104" s="12">
        <f t="shared" si="6"/>
        <v>18.309999999999999</v>
      </c>
    </row>
    <row r="105" spans="1:8" ht="25.5" x14ac:dyDescent="0.2">
      <c r="A105" s="10" t="s">
        <v>266</v>
      </c>
      <c r="B105" s="10" t="s">
        <v>506</v>
      </c>
      <c r="C105" s="10" t="s">
        <v>637</v>
      </c>
      <c r="D105" s="19" t="s">
        <v>201</v>
      </c>
      <c r="E105" s="10" t="s">
        <v>673</v>
      </c>
      <c r="F105" s="26">
        <v>120</v>
      </c>
      <c r="G105" s="14">
        <v>33.72</v>
      </c>
      <c r="H105" s="12">
        <f t="shared" si="6"/>
        <v>4046.4</v>
      </c>
    </row>
    <row r="106" spans="1:8" x14ac:dyDescent="0.2">
      <c r="A106" s="10" t="s">
        <v>267</v>
      </c>
      <c r="B106" s="10" t="s">
        <v>620</v>
      </c>
      <c r="C106" s="10" t="s">
        <v>637</v>
      </c>
      <c r="D106" s="19" t="s">
        <v>621</v>
      </c>
      <c r="E106" s="10" t="s">
        <v>671</v>
      </c>
      <c r="F106" s="28">
        <v>1</v>
      </c>
      <c r="G106" s="14">
        <v>944.59</v>
      </c>
      <c r="H106" s="12">
        <f t="shared" si="6"/>
        <v>944.59</v>
      </c>
    </row>
    <row r="107" spans="1:8" x14ac:dyDescent="0.2">
      <c r="A107" s="10" t="s">
        <v>268</v>
      </c>
      <c r="B107" s="10" t="s">
        <v>622</v>
      </c>
      <c r="C107" s="10" t="s">
        <v>637</v>
      </c>
      <c r="D107" s="19" t="s">
        <v>623</v>
      </c>
      <c r="E107" s="10" t="s">
        <v>671</v>
      </c>
      <c r="F107" s="28">
        <v>1</v>
      </c>
      <c r="G107" s="14">
        <v>2273.12</v>
      </c>
      <c r="H107" s="12">
        <f t="shared" si="6"/>
        <v>2273.12</v>
      </c>
    </row>
    <row r="108" spans="1:8" x14ac:dyDescent="0.2">
      <c r="A108" s="10" t="s">
        <v>269</v>
      </c>
      <c r="B108" s="10" t="s">
        <v>507</v>
      </c>
      <c r="C108" s="10" t="s">
        <v>639</v>
      </c>
      <c r="D108" s="23" t="s">
        <v>83</v>
      </c>
      <c r="E108" s="10" t="s">
        <v>671</v>
      </c>
      <c r="F108" s="14">
        <v>1</v>
      </c>
      <c r="G108" s="14">
        <v>18358.560000000001</v>
      </c>
      <c r="H108" s="12">
        <f t="shared" si="6"/>
        <v>18358.560000000001</v>
      </c>
    </row>
    <row r="109" spans="1:8" x14ac:dyDescent="0.2">
      <c r="A109" s="10" t="s">
        <v>270</v>
      </c>
      <c r="B109" s="10" t="s">
        <v>626</v>
      </c>
      <c r="C109" s="10" t="s">
        <v>639</v>
      </c>
      <c r="D109" s="23" t="s">
        <v>627</v>
      </c>
      <c r="E109" s="10" t="s">
        <v>671</v>
      </c>
      <c r="F109" s="14">
        <v>1</v>
      </c>
      <c r="G109" s="14">
        <v>11474.1</v>
      </c>
      <c r="H109" s="12">
        <f t="shared" si="6"/>
        <v>11474.1</v>
      </c>
    </row>
    <row r="110" spans="1:8" ht="25.5" x14ac:dyDescent="0.2">
      <c r="A110" s="10" t="s">
        <v>619</v>
      </c>
      <c r="B110" s="10" t="s">
        <v>508</v>
      </c>
      <c r="C110" s="10" t="s">
        <v>639</v>
      </c>
      <c r="D110" s="23" t="s">
        <v>88</v>
      </c>
      <c r="E110" s="10" t="s">
        <v>671</v>
      </c>
      <c r="F110" s="14">
        <v>1</v>
      </c>
      <c r="G110" s="14">
        <v>11474.1</v>
      </c>
      <c r="H110" s="12">
        <f t="shared" si="6"/>
        <v>11474.1</v>
      </c>
    </row>
    <row r="111" spans="1:8" x14ac:dyDescent="0.2">
      <c r="A111" s="10" t="s">
        <v>625</v>
      </c>
      <c r="B111" s="10">
        <v>9537</v>
      </c>
      <c r="C111" s="10" t="s">
        <v>637</v>
      </c>
      <c r="D111" s="23" t="s">
        <v>207</v>
      </c>
      <c r="E111" s="10" t="s">
        <v>670</v>
      </c>
      <c r="F111" s="14">
        <v>2</v>
      </c>
      <c r="G111" s="14">
        <v>1.33</v>
      </c>
      <c r="H111" s="12">
        <f t="shared" si="6"/>
        <v>2.66</v>
      </c>
    </row>
    <row r="112" spans="1:8" s="3" customFormat="1" x14ac:dyDescent="0.2">
      <c r="A112" s="7">
        <v>7</v>
      </c>
      <c r="B112" s="7"/>
      <c r="C112" s="7"/>
      <c r="D112" s="33" t="s">
        <v>24</v>
      </c>
      <c r="E112" s="7"/>
      <c r="F112" s="18"/>
      <c r="G112" s="18" t="s">
        <v>223</v>
      </c>
      <c r="H112" s="18">
        <f>SUM(H113:H120)</f>
        <v>631.56000000000006</v>
      </c>
    </row>
    <row r="113" spans="1:8" x14ac:dyDescent="0.2">
      <c r="A113" s="10" t="s">
        <v>271</v>
      </c>
      <c r="B113" s="10" t="s">
        <v>458</v>
      </c>
      <c r="C113" s="10" t="s">
        <v>637</v>
      </c>
      <c r="D113" s="19" t="s">
        <v>193</v>
      </c>
      <c r="E113" s="10" t="s">
        <v>670</v>
      </c>
      <c r="F113" s="17">
        <v>2.42</v>
      </c>
      <c r="G113" s="14">
        <v>10.17</v>
      </c>
      <c r="H113" s="12">
        <f t="shared" ref="H113:H120" si="7">ROUND(F113*G113,2)</f>
        <v>24.61</v>
      </c>
    </row>
    <row r="114" spans="1:8" x14ac:dyDescent="0.2">
      <c r="A114" s="10" t="s">
        <v>272</v>
      </c>
      <c r="B114" s="10" t="s">
        <v>459</v>
      </c>
      <c r="C114" s="10" t="s">
        <v>637</v>
      </c>
      <c r="D114" s="19" t="s">
        <v>178</v>
      </c>
      <c r="E114" s="10" t="s">
        <v>672</v>
      </c>
      <c r="F114" s="17">
        <v>1.45</v>
      </c>
      <c r="G114" s="14">
        <v>29.02</v>
      </c>
      <c r="H114" s="12">
        <f t="shared" si="7"/>
        <v>42.08</v>
      </c>
    </row>
    <row r="115" spans="1:8" ht="25.5" x14ac:dyDescent="0.2">
      <c r="A115" s="10" t="s">
        <v>273</v>
      </c>
      <c r="B115" s="10">
        <v>6047</v>
      </c>
      <c r="C115" s="10" t="s">
        <v>637</v>
      </c>
      <c r="D115" s="19" t="s">
        <v>200</v>
      </c>
      <c r="E115" s="10" t="s">
        <v>672</v>
      </c>
      <c r="F115" s="17">
        <v>0.2</v>
      </c>
      <c r="G115" s="14">
        <v>305.14999999999998</v>
      </c>
      <c r="H115" s="12">
        <f t="shared" si="7"/>
        <v>61.03</v>
      </c>
    </row>
    <row r="116" spans="1:8" x14ac:dyDescent="0.2">
      <c r="A116" s="10" t="s">
        <v>274</v>
      </c>
      <c r="B116" s="10" t="s">
        <v>466</v>
      </c>
      <c r="C116" s="10" t="s">
        <v>637</v>
      </c>
      <c r="D116" s="19" t="s">
        <v>194</v>
      </c>
      <c r="E116" s="10" t="s">
        <v>670</v>
      </c>
      <c r="F116" s="17">
        <v>5.12</v>
      </c>
      <c r="G116" s="14">
        <v>41.05</v>
      </c>
      <c r="H116" s="12">
        <f t="shared" si="7"/>
        <v>210.18</v>
      </c>
    </row>
    <row r="117" spans="1:8" x14ac:dyDescent="0.2">
      <c r="A117" s="10" t="s">
        <v>275</v>
      </c>
      <c r="B117" s="10">
        <v>5974</v>
      </c>
      <c r="C117" s="10" t="s">
        <v>637</v>
      </c>
      <c r="D117" s="19" t="s">
        <v>472</v>
      </c>
      <c r="E117" s="10" t="s">
        <v>670</v>
      </c>
      <c r="F117" s="17">
        <v>6.4</v>
      </c>
      <c r="G117" s="14">
        <v>4.0199999999999996</v>
      </c>
      <c r="H117" s="12">
        <f t="shared" si="7"/>
        <v>25.73</v>
      </c>
    </row>
    <row r="118" spans="1:8" x14ac:dyDescent="0.2">
      <c r="A118" s="10" t="s">
        <v>276</v>
      </c>
      <c r="B118" s="10" t="s">
        <v>509</v>
      </c>
      <c r="C118" s="10" t="s">
        <v>638</v>
      </c>
      <c r="D118" s="19" t="s">
        <v>510</v>
      </c>
      <c r="E118" s="10" t="s">
        <v>670</v>
      </c>
      <c r="F118" s="17">
        <v>6.4</v>
      </c>
      <c r="G118" s="14">
        <v>34.07</v>
      </c>
      <c r="H118" s="12">
        <f t="shared" si="7"/>
        <v>218.05</v>
      </c>
    </row>
    <row r="119" spans="1:8" x14ac:dyDescent="0.2">
      <c r="A119" s="10" t="s">
        <v>584</v>
      </c>
      <c r="B119" s="10">
        <v>73657</v>
      </c>
      <c r="C119" s="10" t="s">
        <v>637</v>
      </c>
      <c r="D119" s="19" t="s">
        <v>27</v>
      </c>
      <c r="E119" s="10" t="s">
        <v>670</v>
      </c>
      <c r="F119" s="17">
        <v>6.4</v>
      </c>
      <c r="G119" s="14">
        <v>7.29</v>
      </c>
      <c r="H119" s="12">
        <f t="shared" si="7"/>
        <v>46.66</v>
      </c>
    </row>
    <row r="120" spans="1:8" x14ac:dyDescent="0.2">
      <c r="A120" s="10" t="s">
        <v>585</v>
      </c>
      <c r="B120" s="10">
        <v>9537</v>
      </c>
      <c r="C120" s="10" t="s">
        <v>637</v>
      </c>
      <c r="D120" s="19" t="s">
        <v>207</v>
      </c>
      <c r="E120" s="10" t="s">
        <v>670</v>
      </c>
      <c r="F120" s="17">
        <v>2.42</v>
      </c>
      <c r="G120" s="14">
        <v>1.33</v>
      </c>
      <c r="H120" s="12">
        <f t="shared" si="7"/>
        <v>3.22</v>
      </c>
    </row>
    <row r="121" spans="1:8" x14ac:dyDescent="0.2">
      <c r="A121" s="7">
        <v>8</v>
      </c>
      <c r="B121" s="7"/>
      <c r="C121" s="7"/>
      <c r="D121" s="33" t="s">
        <v>25</v>
      </c>
      <c r="E121" s="7"/>
      <c r="F121" s="18"/>
      <c r="G121" s="18" t="s">
        <v>223</v>
      </c>
      <c r="H121" s="18">
        <f>SUM(H122:H171)</f>
        <v>23392.9</v>
      </c>
    </row>
    <row r="122" spans="1:8" s="3" customFormat="1" x14ac:dyDescent="0.2">
      <c r="A122" s="9" t="s">
        <v>277</v>
      </c>
      <c r="B122" s="9" t="s">
        <v>458</v>
      </c>
      <c r="C122" s="10" t="s">
        <v>637</v>
      </c>
      <c r="D122" s="24" t="s">
        <v>193</v>
      </c>
      <c r="E122" s="10" t="s">
        <v>670</v>
      </c>
      <c r="F122" s="15">
        <v>19</v>
      </c>
      <c r="G122" s="14">
        <v>10.17</v>
      </c>
      <c r="H122" s="12">
        <f t="shared" ref="H122:H153" si="8">ROUND(F122*G122,2)</f>
        <v>193.23</v>
      </c>
    </row>
    <row r="123" spans="1:8" s="3" customFormat="1" x14ac:dyDescent="0.2">
      <c r="A123" s="9" t="s">
        <v>278</v>
      </c>
      <c r="B123" s="9" t="s">
        <v>459</v>
      </c>
      <c r="C123" s="10" t="s">
        <v>637</v>
      </c>
      <c r="D123" s="24" t="s">
        <v>178</v>
      </c>
      <c r="E123" s="10" t="s">
        <v>672</v>
      </c>
      <c r="F123" s="15">
        <v>5.14</v>
      </c>
      <c r="G123" s="14">
        <v>29.02</v>
      </c>
      <c r="H123" s="12">
        <f t="shared" si="8"/>
        <v>149.16</v>
      </c>
    </row>
    <row r="124" spans="1:8" s="3" customFormat="1" x14ac:dyDescent="0.2">
      <c r="A124" s="9" t="s">
        <v>279</v>
      </c>
      <c r="B124" s="9">
        <v>72920</v>
      </c>
      <c r="C124" s="10" t="s">
        <v>637</v>
      </c>
      <c r="D124" s="24" t="s">
        <v>571</v>
      </c>
      <c r="E124" s="10" t="s">
        <v>672</v>
      </c>
      <c r="F124" s="15">
        <v>3.47</v>
      </c>
      <c r="G124" s="14">
        <v>12.55</v>
      </c>
      <c r="H124" s="12">
        <f t="shared" si="8"/>
        <v>43.55</v>
      </c>
    </row>
    <row r="125" spans="1:8" s="3" customFormat="1" x14ac:dyDescent="0.2">
      <c r="A125" s="9" t="s">
        <v>280</v>
      </c>
      <c r="B125" s="9">
        <v>6122</v>
      </c>
      <c r="C125" s="10" t="s">
        <v>637</v>
      </c>
      <c r="D125" s="24" t="s">
        <v>199</v>
      </c>
      <c r="E125" s="10" t="s">
        <v>672</v>
      </c>
      <c r="F125" s="15">
        <v>5.14</v>
      </c>
      <c r="G125" s="14">
        <v>293.61</v>
      </c>
      <c r="H125" s="12">
        <f t="shared" si="8"/>
        <v>1509.16</v>
      </c>
    </row>
    <row r="126" spans="1:8" s="3" customFormat="1" x14ac:dyDescent="0.2">
      <c r="A126" s="9" t="s">
        <v>281</v>
      </c>
      <c r="B126" s="9">
        <v>6110</v>
      </c>
      <c r="C126" s="10" t="s">
        <v>637</v>
      </c>
      <c r="D126" s="24" t="s">
        <v>460</v>
      </c>
      <c r="E126" s="10" t="s">
        <v>672</v>
      </c>
      <c r="F126" s="15">
        <v>0.81</v>
      </c>
      <c r="G126" s="14">
        <v>533.23</v>
      </c>
      <c r="H126" s="12">
        <f t="shared" si="8"/>
        <v>431.92</v>
      </c>
    </row>
    <row r="127" spans="1:8" s="3" customFormat="1" x14ac:dyDescent="0.2">
      <c r="A127" s="9" t="s">
        <v>282</v>
      </c>
      <c r="B127" s="9" t="s">
        <v>511</v>
      </c>
      <c r="C127" s="10" t="s">
        <v>637</v>
      </c>
      <c r="D127" s="24" t="s">
        <v>173</v>
      </c>
      <c r="E127" s="10" t="s">
        <v>670</v>
      </c>
      <c r="F127" s="15">
        <v>6.6</v>
      </c>
      <c r="G127" s="14">
        <v>104.77</v>
      </c>
      <c r="H127" s="12">
        <f t="shared" si="8"/>
        <v>691.48</v>
      </c>
    </row>
    <row r="128" spans="1:8" s="3" customFormat="1" x14ac:dyDescent="0.2">
      <c r="A128" s="9" t="s">
        <v>283</v>
      </c>
      <c r="B128" s="9" t="s">
        <v>463</v>
      </c>
      <c r="C128" s="10" t="s">
        <v>637</v>
      </c>
      <c r="D128" s="24" t="s">
        <v>464</v>
      </c>
      <c r="E128" s="10" t="s">
        <v>674</v>
      </c>
      <c r="F128" s="15">
        <v>66</v>
      </c>
      <c r="G128" s="14">
        <v>7.59</v>
      </c>
      <c r="H128" s="12">
        <f t="shared" si="8"/>
        <v>500.94</v>
      </c>
    </row>
    <row r="129" spans="1:8" s="3" customFormat="1" x14ac:dyDescent="0.2">
      <c r="A129" s="9" t="s">
        <v>284</v>
      </c>
      <c r="B129" s="9">
        <v>5619</v>
      </c>
      <c r="C129" s="10" t="s">
        <v>637</v>
      </c>
      <c r="D129" s="24" t="s">
        <v>465</v>
      </c>
      <c r="E129" s="10" t="s">
        <v>672</v>
      </c>
      <c r="F129" s="15">
        <v>0.55000000000000004</v>
      </c>
      <c r="G129" s="14">
        <v>441.47</v>
      </c>
      <c r="H129" s="12">
        <f t="shared" si="8"/>
        <v>242.81</v>
      </c>
    </row>
    <row r="130" spans="1:8" s="3" customFormat="1" x14ac:dyDescent="0.2">
      <c r="A130" s="9" t="s">
        <v>285</v>
      </c>
      <c r="B130" s="9" t="s">
        <v>466</v>
      </c>
      <c r="C130" s="10" t="s">
        <v>637</v>
      </c>
      <c r="D130" s="24" t="s">
        <v>194</v>
      </c>
      <c r="E130" s="10" t="s">
        <v>670</v>
      </c>
      <c r="F130" s="15">
        <v>48.75</v>
      </c>
      <c r="G130" s="14">
        <v>41.05</v>
      </c>
      <c r="H130" s="12">
        <f t="shared" si="8"/>
        <v>2001.19</v>
      </c>
    </row>
    <row r="131" spans="1:8" s="3" customFormat="1" x14ac:dyDescent="0.2">
      <c r="A131" s="9" t="s">
        <v>286</v>
      </c>
      <c r="B131" s="9">
        <v>9875</v>
      </c>
      <c r="C131" s="10" t="s">
        <v>637</v>
      </c>
      <c r="D131" s="24" t="s">
        <v>467</v>
      </c>
      <c r="E131" s="10" t="s">
        <v>670</v>
      </c>
      <c r="F131" s="15">
        <v>4.4000000000000004</v>
      </c>
      <c r="G131" s="14">
        <v>87.46</v>
      </c>
      <c r="H131" s="12">
        <f t="shared" si="8"/>
        <v>384.82</v>
      </c>
    </row>
    <row r="132" spans="1:8" s="3" customFormat="1" x14ac:dyDescent="0.2">
      <c r="A132" s="9" t="s">
        <v>287</v>
      </c>
      <c r="B132" s="9" t="s">
        <v>468</v>
      </c>
      <c r="C132" s="10" t="s">
        <v>637</v>
      </c>
      <c r="D132" s="24" t="s">
        <v>195</v>
      </c>
      <c r="E132" s="10" t="s">
        <v>670</v>
      </c>
      <c r="F132" s="15">
        <v>28.8</v>
      </c>
      <c r="G132" s="14">
        <v>76.06</v>
      </c>
      <c r="H132" s="12">
        <f t="shared" si="8"/>
        <v>2190.5300000000002</v>
      </c>
    </row>
    <row r="133" spans="1:8" s="3" customFormat="1" ht="25.5" x14ac:dyDescent="0.2">
      <c r="A133" s="9" t="s">
        <v>288</v>
      </c>
      <c r="B133" s="9">
        <v>6047</v>
      </c>
      <c r="C133" s="10" t="s">
        <v>637</v>
      </c>
      <c r="D133" s="24" t="s">
        <v>200</v>
      </c>
      <c r="E133" s="10" t="s">
        <v>672</v>
      </c>
      <c r="F133" s="15">
        <v>1.43</v>
      </c>
      <c r="G133" s="14">
        <v>305.14999999999998</v>
      </c>
      <c r="H133" s="12">
        <f t="shared" si="8"/>
        <v>436.36</v>
      </c>
    </row>
    <row r="134" spans="1:8" s="3" customFormat="1" x14ac:dyDescent="0.2">
      <c r="A134" s="9" t="s">
        <v>289</v>
      </c>
      <c r="B134" s="9">
        <v>73465</v>
      </c>
      <c r="C134" s="10" t="s">
        <v>637</v>
      </c>
      <c r="D134" s="24" t="s">
        <v>196</v>
      </c>
      <c r="E134" s="10" t="s">
        <v>670</v>
      </c>
      <c r="F134" s="15">
        <v>13.04</v>
      </c>
      <c r="G134" s="14">
        <v>23.56</v>
      </c>
      <c r="H134" s="12">
        <f t="shared" si="8"/>
        <v>307.22000000000003</v>
      </c>
    </row>
    <row r="135" spans="1:8" s="3" customFormat="1" x14ac:dyDescent="0.2">
      <c r="A135" s="9" t="s">
        <v>290</v>
      </c>
      <c r="B135" s="9" t="s">
        <v>512</v>
      </c>
      <c r="C135" s="10" t="s">
        <v>637</v>
      </c>
      <c r="D135" s="24" t="s">
        <v>513</v>
      </c>
      <c r="E135" s="10" t="s">
        <v>670</v>
      </c>
      <c r="F135" s="15">
        <v>3.2</v>
      </c>
      <c r="G135" s="14">
        <v>54.03</v>
      </c>
      <c r="H135" s="12">
        <f t="shared" si="8"/>
        <v>172.9</v>
      </c>
    </row>
    <row r="136" spans="1:8" s="3" customFormat="1" x14ac:dyDescent="0.2">
      <c r="A136" s="9" t="s">
        <v>291</v>
      </c>
      <c r="B136" s="9" t="s">
        <v>469</v>
      </c>
      <c r="C136" s="10" t="s">
        <v>637</v>
      </c>
      <c r="D136" s="24" t="s">
        <v>3</v>
      </c>
      <c r="E136" s="10" t="s">
        <v>670</v>
      </c>
      <c r="F136" s="15">
        <v>28.8</v>
      </c>
      <c r="G136" s="14">
        <v>72.819999999999993</v>
      </c>
      <c r="H136" s="12">
        <f t="shared" si="8"/>
        <v>2097.2199999999998</v>
      </c>
    </row>
    <row r="137" spans="1:8" s="3" customFormat="1" ht="25.5" x14ac:dyDescent="0.2">
      <c r="A137" s="9" t="s">
        <v>292</v>
      </c>
      <c r="B137" s="9" t="s">
        <v>470</v>
      </c>
      <c r="C137" s="10" t="s">
        <v>638</v>
      </c>
      <c r="D137" s="24" t="s">
        <v>471</v>
      </c>
      <c r="E137" s="10" t="s">
        <v>670</v>
      </c>
      <c r="F137" s="15">
        <v>10.8</v>
      </c>
      <c r="G137" s="14">
        <v>128.68</v>
      </c>
      <c r="H137" s="12">
        <f t="shared" si="8"/>
        <v>1389.74</v>
      </c>
    </row>
    <row r="138" spans="1:8" s="3" customFormat="1" x14ac:dyDescent="0.2">
      <c r="A138" s="9" t="s">
        <v>293</v>
      </c>
      <c r="B138" s="9" t="s">
        <v>514</v>
      </c>
      <c r="C138" s="10" t="s">
        <v>637</v>
      </c>
      <c r="D138" s="24" t="s">
        <v>515</v>
      </c>
      <c r="E138" s="10" t="s">
        <v>670</v>
      </c>
      <c r="F138" s="15">
        <v>12.16</v>
      </c>
      <c r="G138" s="14">
        <v>30.02</v>
      </c>
      <c r="H138" s="12">
        <f t="shared" si="8"/>
        <v>365.04</v>
      </c>
    </row>
    <row r="139" spans="1:8" s="3" customFormat="1" x14ac:dyDescent="0.2">
      <c r="A139" s="9" t="s">
        <v>294</v>
      </c>
      <c r="B139" s="9">
        <v>5974</v>
      </c>
      <c r="C139" s="10" t="s">
        <v>637</v>
      </c>
      <c r="D139" s="24" t="s">
        <v>472</v>
      </c>
      <c r="E139" s="10" t="s">
        <v>670</v>
      </c>
      <c r="F139" s="15">
        <v>97.5</v>
      </c>
      <c r="G139" s="14">
        <v>4.0199999999999996</v>
      </c>
      <c r="H139" s="12">
        <f t="shared" si="8"/>
        <v>391.95</v>
      </c>
    </row>
    <row r="140" spans="1:8" s="3" customFormat="1" x14ac:dyDescent="0.2">
      <c r="A140" s="9" t="s">
        <v>295</v>
      </c>
      <c r="B140" s="9" t="s">
        <v>473</v>
      </c>
      <c r="C140" s="10" t="s">
        <v>638</v>
      </c>
      <c r="D140" s="24" t="s">
        <v>474</v>
      </c>
      <c r="E140" s="10" t="s">
        <v>670</v>
      </c>
      <c r="F140" s="15">
        <v>85.34</v>
      </c>
      <c r="G140" s="14">
        <v>33.340000000000003</v>
      </c>
      <c r="H140" s="12">
        <f t="shared" si="8"/>
        <v>2845.24</v>
      </c>
    </row>
    <row r="141" spans="1:8" s="3" customFormat="1" x14ac:dyDescent="0.2">
      <c r="A141" s="9" t="s">
        <v>296</v>
      </c>
      <c r="B141" s="9" t="s">
        <v>475</v>
      </c>
      <c r="C141" s="10" t="s">
        <v>637</v>
      </c>
      <c r="D141" s="24" t="s">
        <v>476</v>
      </c>
      <c r="E141" s="10" t="s">
        <v>670</v>
      </c>
      <c r="F141" s="15">
        <v>3.57</v>
      </c>
      <c r="G141" s="14">
        <v>395.86</v>
      </c>
      <c r="H141" s="12">
        <f t="shared" si="8"/>
        <v>1413.22</v>
      </c>
    </row>
    <row r="142" spans="1:8" s="3" customFormat="1" x14ac:dyDescent="0.2">
      <c r="A142" s="9" t="s">
        <v>297</v>
      </c>
      <c r="B142" s="9">
        <v>6067</v>
      </c>
      <c r="C142" s="10" t="s">
        <v>637</v>
      </c>
      <c r="D142" s="24" t="s">
        <v>26</v>
      </c>
      <c r="E142" s="10" t="s">
        <v>670</v>
      </c>
      <c r="F142" s="15">
        <v>7.14</v>
      </c>
      <c r="G142" s="14">
        <v>24.69</v>
      </c>
      <c r="H142" s="12">
        <f t="shared" si="8"/>
        <v>176.29</v>
      </c>
    </row>
    <row r="143" spans="1:8" s="3" customFormat="1" x14ac:dyDescent="0.2">
      <c r="A143" s="9" t="s">
        <v>298</v>
      </c>
      <c r="B143" s="9">
        <v>73657</v>
      </c>
      <c r="C143" s="10" t="s">
        <v>637</v>
      </c>
      <c r="D143" s="24" t="s">
        <v>27</v>
      </c>
      <c r="E143" s="10" t="s">
        <v>670</v>
      </c>
      <c r="F143" s="15">
        <v>97.5</v>
      </c>
      <c r="G143" s="14">
        <v>7.29</v>
      </c>
      <c r="H143" s="12">
        <f t="shared" si="8"/>
        <v>710.78</v>
      </c>
    </row>
    <row r="144" spans="1:8" s="3" customFormat="1" x14ac:dyDescent="0.2">
      <c r="A144" s="9" t="s">
        <v>299</v>
      </c>
      <c r="B144" s="9" t="s">
        <v>477</v>
      </c>
      <c r="C144" s="10" t="s">
        <v>638</v>
      </c>
      <c r="D144" s="24" t="s">
        <v>102</v>
      </c>
      <c r="E144" s="10" t="s">
        <v>670</v>
      </c>
      <c r="F144" s="15">
        <v>2</v>
      </c>
      <c r="G144" s="14">
        <v>13.08</v>
      </c>
      <c r="H144" s="12">
        <f t="shared" si="8"/>
        <v>26.16</v>
      </c>
    </row>
    <row r="145" spans="1:8" s="3" customFormat="1" x14ac:dyDescent="0.2">
      <c r="A145" s="9" t="s">
        <v>300</v>
      </c>
      <c r="B145" s="9" t="s">
        <v>479</v>
      </c>
      <c r="C145" s="10" t="s">
        <v>637</v>
      </c>
      <c r="D145" s="24" t="s">
        <v>9</v>
      </c>
      <c r="E145" s="10" t="s">
        <v>671</v>
      </c>
      <c r="F145" s="15">
        <v>1</v>
      </c>
      <c r="G145" s="14">
        <v>110.01</v>
      </c>
      <c r="H145" s="12">
        <f t="shared" si="8"/>
        <v>110.01</v>
      </c>
    </row>
    <row r="146" spans="1:8" s="3" customFormat="1" x14ac:dyDescent="0.2">
      <c r="A146" s="9" t="s">
        <v>301</v>
      </c>
      <c r="B146" s="9" t="s">
        <v>480</v>
      </c>
      <c r="C146" s="10" t="s">
        <v>637</v>
      </c>
      <c r="D146" s="24" t="s">
        <v>10</v>
      </c>
      <c r="E146" s="10" t="s">
        <v>671</v>
      </c>
      <c r="F146" s="15">
        <v>1</v>
      </c>
      <c r="G146" s="14">
        <v>93.78</v>
      </c>
      <c r="H146" s="12">
        <f t="shared" si="8"/>
        <v>93.78</v>
      </c>
    </row>
    <row r="147" spans="1:8" s="3" customFormat="1" x14ac:dyDescent="0.2">
      <c r="A147" s="9" t="s">
        <v>302</v>
      </c>
      <c r="B147" s="9" t="s">
        <v>481</v>
      </c>
      <c r="C147" s="10" t="s">
        <v>637</v>
      </c>
      <c r="D147" s="24" t="s">
        <v>11</v>
      </c>
      <c r="E147" s="10" t="s">
        <v>675</v>
      </c>
      <c r="F147" s="15">
        <v>1</v>
      </c>
      <c r="G147" s="14">
        <v>116.19</v>
      </c>
      <c r="H147" s="12">
        <f t="shared" si="8"/>
        <v>116.19</v>
      </c>
    </row>
    <row r="148" spans="1:8" s="3" customFormat="1" ht="25.5" x14ac:dyDescent="0.2">
      <c r="A148" s="9" t="s">
        <v>303</v>
      </c>
      <c r="B148" s="9" t="s">
        <v>482</v>
      </c>
      <c r="C148" s="10" t="s">
        <v>637</v>
      </c>
      <c r="D148" s="24" t="s">
        <v>12</v>
      </c>
      <c r="E148" s="10" t="s">
        <v>671</v>
      </c>
      <c r="F148" s="15">
        <v>1</v>
      </c>
      <c r="G148" s="14">
        <v>62.6</v>
      </c>
      <c r="H148" s="12">
        <f t="shared" si="8"/>
        <v>62.6</v>
      </c>
    </row>
    <row r="149" spans="1:8" s="3" customFormat="1" x14ac:dyDescent="0.2">
      <c r="A149" s="9" t="s">
        <v>304</v>
      </c>
      <c r="B149" s="9" t="s">
        <v>483</v>
      </c>
      <c r="C149" s="10" t="s">
        <v>637</v>
      </c>
      <c r="D149" s="24" t="s">
        <v>13</v>
      </c>
      <c r="E149" s="10" t="s">
        <v>671</v>
      </c>
      <c r="F149" s="15">
        <v>1</v>
      </c>
      <c r="G149" s="14">
        <v>11.75</v>
      </c>
      <c r="H149" s="12">
        <f t="shared" si="8"/>
        <v>11.75</v>
      </c>
    </row>
    <row r="150" spans="1:8" s="3" customFormat="1" x14ac:dyDescent="0.2">
      <c r="A150" s="9" t="s">
        <v>305</v>
      </c>
      <c r="B150" s="9">
        <v>68069</v>
      </c>
      <c r="C150" s="10" t="s">
        <v>637</v>
      </c>
      <c r="D150" s="24" t="s">
        <v>14</v>
      </c>
      <c r="E150" s="10" t="s">
        <v>671</v>
      </c>
      <c r="F150" s="15">
        <v>4</v>
      </c>
      <c r="G150" s="14">
        <v>43.09</v>
      </c>
      <c r="H150" s="12">
        <f t="shared" si="8"/>
        <v>172.36</v>
      </c>
    </row>
    <row r="151" spans="1:8" s="3" customFormat="1" ht="25.5" x14ac:dyDescent="0.2">
      <c r="A151" s="9" t="s">
        <v>306</v>
      </c>
      <c r="B151" s="9" t="s">
        <v>484</v>
      </c>
      <c r="C151" s="10" t="s">
        <v>637</v>
      </c>
      <c r="D151" s="24" t="s">
        <v>15</v>
      </c>
      <c r="E151" s="10" t="s">
        <v>671</v>
      </c>
      <c r="F151" s="15">
        <v>1</v>
      </c>
      <c r="G151" s="14">
        <v>139.37</v>
      </c>
      <c r="H151" s="12">
        <f t="shared" si="8"/>
        <v>139.37</v>
      </c>
    </row>
    <row r="152" spans="1:8" s="3" customFormat="1" x14ac:dyDescent="0.2">
      <c r="A152" s="9" t="s">
        <v>307</v>
      </c>
      <c r="B152" s="9">
        <v>9540</v>
      </c>
      <c r="C152" s="10" t="s">
        <v>637</v>
      </c>
      <c r="D152" s="24" t="s">
        <v>16</v>
      </c>
      <c r="E152" s="10" t="s">
        <v>671</v>
      </c>
      <c r="F152" s="15">
        <v>1</v>
      </c>
      <c r="G152" s="14">
        <v>828.74</v>
      </c>
      <c r="H152" s="12">
        <f t="shared" si="8"/>
        <v>828.74</v>
      </c>
    </row>
    <row r="153" spans="1:8" s="3" customFormat="1" x14ac:dyDescent="0.2">
      <c r="A153" s="9" t="s">
        <v>308</v>
      </c>
      <c r="B153" s="9" t="s">
        <v>516</v>
      </c>
      <c r="C153" s="10" t="s">
        <v>637</v>
      </c>
      <c r="D153" s="24" t="s">
        <v>28</v>
      </c>
      <c r="E153" s="10" t="s">
        <v>673</v>
      </c>
      <c r="F153" s="15">
        <v>20</v>
      </c>
      <c r="G153" s="14">
        <v>4.0199999999999996</v>
      </c>
      <c r="H153" s="12">
        <f t="shared" si="8"/>
        <v>80.400000000000006</v>
      </c>
    </row>
    <row r="154" spans="1:8" s="3" customFormat="1" x14ac:dyDescent="0.2">
      <c r="A154" s="9" t="s">
        <v>309</v>
      </c>
      <c r="B154" s="9">
        <v>73640</v>
      </c>
      <c r="C154" s="10" t="s">
        <v>637</v>
      </c>
      <c r="D154" s="24" t="s">
        <v>98</v>
      </c>
      <c r="E154" s="10" t="s">
        <v>671</v>
      </c>
      <c r="F154" s="15">
        <v>5</v>
      </c>
      <c r="G154" s="14">
        <v>8.5399999999999991</v>
      </c>
      <c r="H154" s="12">
        <f t="shared" ref="H154:H171" si="9">ROUND(F154*G154,2)</f>
        <v>42.7</v>
      </c>
    </row>
    <row r="155" spans="1:8" s="3" customFormat="1" x14ac:dyDescent="0.2">
      <c r="A155" s="9" t="s">
        <v>310</v>
      </c>
      <c r="B155" s="9">
        <v>73638</v>
      </c>
      <c r="C155" s="10" t="s">
        <v>637</v>
      </c>
      <c r="D155" s="24" t="s">
        <v>29</v>
      </c>
      <c r="E155" s="10" t="s">
        <v>671</v>
      </c>
      <c r="F155" s="15">
        <v>2</v>
      </c>
      <c r="G155" s="14">
        <v>10.68</v>
      </c>
      <c r="H155" s="12">
        <f t="shared" si="9"/>
        <v>21.36</v>
      </c>
    </row>
    <row r="156" spans="1:8" s="3" customFormat="1" x14ac:dyDescent="0.2">
      <c r="A156" s="9" t="s">
        <v>311</v>
      </c>
      <c r="B156" s="9">
        <v>73664</v>
      </c>
      <c r="C156" s="10" t="s">
        <v>637</v>
      </c>
      <c r="D156" s="24" t="s">
        <v>99</v>
      </c>
      <c r="E156" s="10" t="s">
        <v>671</v>
      </c>
      <c r="F156" s="15">
        <v>1</v>
      </c>
      <c r="G156" s="14">
        <v>67.12</v>
      </c>
      <c r="H156" s="12">
        <f t="shared" si="9"/>
        <v>67.12</v>
      </c>
    </row>
    <row r="157" spans="1:8" s="3" customFormat="1" x14ac:dyDescent="0.2">
      <c r="A157" s="9" t="s">
        <v>312</v>
      </c>
      <c r="B157" s="9" t="s">
        <v>517</v>
      </c>
      <c r="C157" s="10" t="s">
        <v>637</v>
      </c>
      <c r="D157" s="24" t="s">
        <v>30</v>
      </c>
      <c r="E157" s="10" t="s">
        <v>671</v>
      </c>
      <c r="F157" s="15">
        <v>1</v>
      </c>
      <c r="G157" s="14">
        <v>70.69</v>
      </c>
      <c r="H157" s="12">
        <f t="shared" si="9"/>
        <v>70.69</v>
      </c>
    </row>
    <row r="158" spans="1:8" s="3" customFormat="1" x14ac:dyDescent="0.2">
      <c r="A158" s="9" t="s">
        <v>313</v>
      </c>
      <c r="B158" s="9" t="s">
        <v>518</v>
      </c>
      <c r="C158" s="10" t="s">
        <v>637</v>
      </c>
      <c r="D158" s="24" t="s">
        <v>31</v>
      </c>
      <c r="E158" s="10" t="s">
        <v>673</v>
      </c>
      <c r="F158" s="15">
        <v>1</v>
      </c>
      <c r="G158" s="14">
        <v>24.87</v>
      </c>
      <c r="H158" s="12">
        <f t="shared" si="9"/>
        <v>24.87</v>
      </c>
    </row>
    <row r="159" spans="1:8" s="3" customFormat="1" x14ac:dyDescent="0.2">
      <c r="A159" s="9" t="s">
        <v>314</v>
      </c>
      <c r="B159" s="9">
        <v>72291</v>
      </c>
      <c r="C159" s="10" t="s">
        <v>637</v>
      </c>
      <c r="D159" s="24" t="s">
        <v>32</v>
      </c>
      <c r="E159" s="10" t="s">
        <v>671</v>
      </c>
      <c r="F159" s="15">
        <v>1</v>
      </c>
      <c r="G159" s="14">
        <v>42.66</v>
      </c>
      <c r="H159" s="12">
        <f t="shared" si="9"/>
        <v>42.66</v>
      </c>
    </row>
    <row r="160" spans="1:8" s="3" customFormat="1" x14ac:dyDescent="0.2">
      <c r="A160" s="9" t="s">
        <v>315</v>
      </c>
      <c r="B160" s="9">
        <v>72685</v>
      </c>
      <c r="C160" s="10" t="s">
        <v>637</v>
      </c>
      <c r="D160" s="24" t="s">
        <v>33</v>
      </c>
      <c r="E160" s="10" t="s">
        <v>671</v>
      </c>
      <c r="F160" s="15">
        <v>1</v>
      </c>
      <c r="G160" s="14">
        <v>18.86</v>
      </c>
      <c r="H160" s="12">
        <f t="shared" si="9"/>
        <v>18.86</v>
      </c>
    </row>
    <row r="161" spans="1:8" s="3" customFormat="1" ht="25.5" x14ac:dyDescent="0.2">
      <c r="A161" s="9" t="s">
        <v>316</v>
      </c>
      <c r="B161" s="9" t="s">
        <v>519</v>
      </c>
      <c r="C161" s="10" t="s">
        <v>637</v>
      </c>
      <c r="D161" s="24" t="s">
        <v>34</v>
      </c>
      <c r="E161" s="10" t="s">
        <v>671</v>
      </c>
      <c r="F161" s="15">
        <v>1</v>
      </c>
      <c r="G161" s="14">
        <v>283.02</v>
      </c>
      <c r="H161" s="12">
        <f t="shared" si="9"/>
        <v>283.02</v>
      </c>
    </row>
    <row r="162" spans="1:8" s="3" customFormat="1" x14ac:dyDescent="0.2">
      <c r="A162" s="9" t="s">
        <v>317</v>
      </c>
      <c r="B162" s="9" t="s">
        <v>520</v>
      </c>
      <c r="C162" s="10" t="s">
        <v>637</v>
      </c>
      <c r="D162" s="24" t="s">
        <v>35</v>
      </c>
      <c r="E162" s="10" t="s">
        <v>671</v>
      </c>
      <c r="F162" s="15">
        <v>1</v>
      </c>
      <c r="G162" s="14">
        <v>294.94</v>
      </c>
      <c r="H162" s="12">
        <f t="shared" si="9"/>
        <v>294.94</v>
      </c>
    </row>
    <row r="163" spans="1:8" s="3" customFormat="1" x14ac:dyDescent="0.2">
      <c r="A163" s="9" t="s">
        <v>318</v>
      </c>
      <c r="B163" s="9" t="s">
        <v>521</v>
      </c>
      <c r="C163" s="10" t="s">
        <v>637</v>
      </c>
      <c r="D163" s="24" t="s">
        <v>121</v>
      </c>
      <c r="E163" s="10" t="s">
        <v>671</v>
      </c>
      <c r="F163" s="15">
        <v>1</v>
      </c>
      <c r="G163" s="14">
        <v>504.04</v>
      </c>
      <c r="H163" s="12">
        <f t="shared" si="9"/>
        <v>504.04</v>
      </c>
    </row>
    <row r="164" spans="1:8" s="3" customFormat="1" x14ac:dyDescent="0.2">
      <c r="A164" s="9" t="s">
        <v>319</v>
      </c>
      <c r="B164" s="9">
        <v>6004</v>
      </c>
      <c r="C164" s="10" t="s">
        <v>637</v>
      </c>
      <c r="D164" s="24" t="s">
        <v>36</v>
      </c>
      <c r="E164" s="10" t="s">
        <v>671</v>
      </c>
      <c r="F164" s="15">
        <v>1</v>
      </c>
      <c r="G164" s="14">
        <v>50.22</v>
      </c>
      <c r="H164" s="12">
        <f t="shared" si="9"/>
        <v>50.22</v>
      </c>
    </row>
    <row r="165" spans="1:8" s="3" customFormat="1" x14ac:dyDescent="0.2">
      <c r="A165" s="9" t="s">
        <v>320</v>
      </c>
      <c r="B165" s="9">
        <v>6007</v>
      </c>
      <c r="C165" s="10" t="s">
        <v>637</v>
      </c>
      <c r="D165" s="24" t="s">
        <v>37</v>
      </c>
      <c r="E165" s="10" t="s">
        <v>671</v>
      </c>
      <c r="F165" s="15">
        <v>1</v>
      </c>
      <c r="G165" s="14">
        <v>41.41</v>
      </c>
      <c r="H165" s="12">
        <f t="shared" si="9"/>
        <v>41.41</v>
      </c>
    </row>
    <row r="166" spans="1:8" s="3" customFormat="1" x14ac:dyDescent="0.2">
      <c r="A166" s="9" t="s">
        <v>321</v>
      </c>
      <c r="B166" s="9">
        <v>72671</v>
      </c>
      <c r="C166" s="10" t="s">
        <v>637</v>
      </c>
      <c r="D166" s="24" t="s">
        <v>38</v>
      </c>
      <c r="E166" s="10" t="s">
        <v>671</v>
      </c>
      <c r="F166" s="15">
        <v>1</v>
      </c>
      <c r="G166" s="14">
        <v>3.47</v>
      </c>
      <c r="H166" s="12">
        <f t="shared" si="9"/>
        <v>3.47</v>
      </c>
    </row>
    <row r="167" spans="1:8" s="3" customFormat="1" ht="38.25" x14ac:dyDescent="0.2">
      <c r="A167" s="9" t="s">
        <v>322</v>
      </c>
      <c r="B167" s="9" t="s">
        <v>522</v>
      </c>
      <c r="C167" s="10" t="s">
        <v>637</v>
      </c>
      <c r="D167" s="24" t="s">
        <v>39</v>
      </c>
      <c r="E167" s="10" t="s">
        <v>671</v>
      </c>
      <c r="F167" s="15">
        <v>1</v>
      </c>
      <c r="G167" s="14">
        <v>116.33</v>
      </c>
      <c r="H167" s="12">
        <f t="shared" si="9"/>
        <v>116.33</v>
      </c>
    </row>
    <row r="168" spans="1:8" s="3" customFormat="1" x14ac:dyDescent="0.2">
      <c r="A168" s="9" t="s">
        <v>323</v>
      </c>
      <c r="B168" s="9" t="s">
        <v>523</v>
      </c>
      <c r="C168" s="10" t="s">
        <v>637</v>
      </c>
      <c r="D168" s="24" t="s">
        <v>40</v>
      </c>
      <c r="E168" s="10" t="s">
        <v>673</v>
      </c>
      <c r="F168" s="15">
        <v>2</v>
      </c>
      <c r="G168" s="14">
        <v>17.149999999999999</v>
      </c>
      <c r="H168" s="12">
        <f t="shared" si="9"/>
        <v>34.299999999999997</v>
      </c>
    </row>
    <row r="169" spans="1:8" s="3" customFormat="1" x14ac:dyDescent="0.2">
      <c r="A169" s="9" t="s">
        <v>324</v>
      </c>
      <c r="B169" s="9" t="s">
        <v>524</v>
      </c>
      <c r="C169" s="10" t="s">
        <v>638</v>
      </c>
      <c r="D169" s="24" t="s">
        <v>41</v>
      </c>
      <c r="E169" s="10" t="s">
        <v>671</v>
      </c>
      <c r="F169" s="15">
        <v>1</v>
      </c>
      <c r="G169" s="14">
        <v>673.49</v>
      </c>
      <c r="H169" s="12">
        <f t="shared" si="9"/>
        <v>673.49</v>
      </c>
    </row>
    <row r="170" spans="1:8" s="3" customFormat="1" x14ac:dyDescent="0.2">
      <c r="A170" s="9" t="s">
        <v>325</v>
      </c>
      <c r="B170" s="9" t="s">
        <v>525</v>
      </c>
      <c r="C170" s="10" t="s">
        <v>638</v>
      </c>
      <c r="D170" s="24" t="s">
        <v>93</v>
      </c>
      <c r="E170" s="10" t="s">
        <v>671</v>
      </c>
      <c r="F170" s="15">
        <v>1</v>
      </c>
      <c r="G170" s="14">
        <v>792.04</v>
      </c>
      <c r="H170" s="12">
        <f t="shared" si="9"/>
        <v>792.04</v>
      </c>
    </row>
    <row r="171" spans="1:8" s="3" customFormat="1" x14ac:dyDescent="0.2">
      <c r="A171" s="9" t="s">
        <v>326</v>
      </c>
      <c r="B171" s="9">
        <v>9537</v>
      </c>
      <c r="C171" s="10" t="s">
        <v>637</v>
      </c>
      <c r="D171" s="24" t="s">
        <v>207</v>
      </c>
      <c r="E171" s="10" t="s">
        <v>670</v>
      </c>
      <c r="F171" s="15">
        <v>19</v>
      </c>
      <c r="G171" s="14">
        <v>1.33</v>
      </c>
      <c r="H171" s="12">
        <f t="shared" si="9"/>
        <v>25.27</v>
      </c>
    </row>
    <row r="172" spans="1:8" s="3" customFormat="1" x14ac:dyDescent="0.2">
      <c r="A172" s="7">
        <v>9</v>
      </c>
      <c r="B172" s="7"/>
      <c r="C172" s="7"/>
      <c r="D172" s="33" t="s">
        <v>42</v>
      </c>
      <c r="E172" s="7"/>
      <c r="F172" s="18"/>
      <c r="G172" s="18" t="s">
        <v>223</v>
      </c>
      <c r="H172" s="18">
        <f>SUM(H173:H185)</f>
        <v>3214.6</v>
      </c>
    </row>
    <row r="173" spans="1:8" x14ac:dyDescent="0.2">
      <c r="A173" s="10" t="s">
        <v>327</v>
      </c>
      <c r="B173" s="10" t="s">
        <v>491</v>
      </c>
      <c r="C173" s="10" t="s">
        <v>638</v>
      </c>
      <c r="D173" s="19" t="s">
        <v>174</v>
      </c>
      <c r="E173" s="10" t="s">
        <v>673</v>
      </c>
      <c r="F173" s="17">
        <v>73</v>
      </c>
      <c r="G173" s="14">
        <v>0.65</v>
      </c>
      <c r="H173" s="12">
        <f t="shared" ref="H173:H185" si="10">ROUND(F173*G173,2)</f>
        <v>47.45</v>
      </c>
    </row>
    <row r="174" spans="1:8" x14ac:dyDescent="0.2">
      <c r="A174" s="10" t="s">
        <v>328</v>
      </c>
      <c r="B174" s="10">
        <v>73679</v>
      </c>
      <c r="C174" s="10" t="s">
        <v>637</v>
      </c>
      <c r="D174" s="19" t="s">
        <v>212</v>
      </c>
      <c r="E174" s="10" t="s">
        <v>673</v>
      </c>
      <c r="F174" s="17">
        <v>73</v>
      </c>
      <c r="G174" s="14">
        <v>0.6</v>
      </c>
      <c r="H174" s="12">
        <f t="shared" si="10"/>
        <v>43.8</v>
      </c>
    </row>
    <row r="175" spans="1:8" x14ac:dyDescent="0.2">
      <c r="A175" s="10" t="s">
        <v>329</v>
      </c>
      <c r="B175" s="10">
        <v>73599</v>
      </c>
      <c r="C175" s="10" t="s">
        <v>637</v>
      </c>
      <c r="D175" s="19" t="s">
        <v>208</v>
      </c>
      <c r="E175" s="10" t="s">
        <v>672</v>
      </c>
      <c r="F175" s="17">
        <v>57.97</v>
      </c>
      <c r="G175" s="14">
        <v>8.16</v>
      </c>
      <c r="H175" s="12">
        <f t="shared" si="10"/>
        <v>473.04</v>
      </c>
    </row>
    <row r="176" spans="1:8" ht="25.5" x14ac:dyDescent="0.2">
      <c r="A176" s="10" t="s">
        <v>330</v>
      </c>
      <c r="B176" s="10" t="s">
        <v>492</v>
      </c>
      <c r="C176" s="10" t="s">
        <v>638</v>
      </c>
      <c r="D176" s="19" t="s">
        <v>493</v>
      </c>
      <c r="E176" s="10" t="s">
        <v>672</v>
      </c>
      <c r="F176" s="17">
        <v>1.1299999999999999</v>
      </c>
      <c r="G176" s="14">
        <v>35.299999999999997</v>
      </c>
      <c r="H176" s="12">
        <f t="shared" si="10"/>
        <v>39.89</v>
      </c>
    </row>
    <row r="177" spans="1:8" ht="25.5" x14ac:dyDescent="0.2">
      <c r="A177" s="10" t="s">
        <v>331</v>
      </c>
      <c r="B177" s="10" t="s">
        <v>494</v>
      </c>
      <c r="C177" s="10" t="s">
        <v>638</v>
      </c>
      <c r="D177" s="19" t="s">
        <v>495</v>
      </c>
      <c r="E177" s="10" t="s">
        <v>672</v>
      </c>
      <c r="F177" s="17">
        <v>1.1299999999999999</v>
      </c>
      <c r="G177" s="14">
        <v>99.17</v>
      </c>
      <c r="H177" s="12">
        <f t="shared" si="10"/>
        <v>112.06</v>
      </c>
    </row>
    <row r="178" spans="1:8" x14ac:dyDescent="0.2">
      <c r="A178" s="10" t="s">
        <v>332</v>
      </c>
      <c r="B178" s="10" t="s">
        <v>496</v>
      </c>
      <c r="C178" s="10" t="s">
        <v>637</v>
      </c>
      <c r="D178" s="19" t="s">
        <v>497</v>
      </c>
      <c r="E178" s="10" t="s">
        <v>672</v>
      </c>
      <c r="F178" s="17">
        <v>17.63</v>
      </c>
      <c r="G178" s="14">
        <v>1.24</v>
      </c>
      <c r="H178" s="12">
        <f t="shared" si="10"/>
        <v>21.86</v>
      </c>
    </row>
    <row r="179" spans="1:8" x14ac:dyDescent="0.2">
      <c r="A179" s="10" t="s">
        <v>333</v>
      </c>
      <c r="B179" s="10">
        <v>72875</v>
      </c>
      <c r="C179" s="10" t="s">
        <v>637</v>
      </c>
      <c r="D179" s="19" t="s">
        <v>498</v>
      </c>
      <c r="E179" s="10" t="s">
        <v>677</v>
      </c>
      <c r="F179" s="17">
        <v>88.17</v>
      </c>
      <c r="G179" s="14">
        <v>1.19</v>
      </c>
      <c r="H179" s="12">
        <f t="shared" si="10"/>
        <v>104.92</v>
      </c>
    </row>
    <row r="180" spans="1:8" x14ac:dyDescent="0.2">
      <c r="A180" s="10" t="s">
        <v>334</v>
      </c>
      <c r="B180" s="10">
        <v>73733</v>
      </c>
      <c r="C180" s="10" t="s">
        <v>637</v>
      </c>
      <c r="D180" s="19" t="s">
        <v>499</v>
      </c>
      <c r="E180" s="10" t="s">
        <v>670</v>
      </c>
      <c r="F180" s="17">
        <v>54.75</v>
      </c>
      <c r="G180" s="14">
        <v>2.79</v>
      </c>
      <c r="H180" s="12">
        <f t="shared" si="10"/>
        <v>152.75</v>
      </c>
    </row>
    <row r="181" spans="1:8" x14ac:dyDescent="0.2">
      <c r="A181" s="10" t="s">
        <v>335</v>
      </c>
      <c r="B181" s="10">
        <v>73615</v>
      </c>
      <c r="C181" s="10" t="s">
        <v>637</v>
      </c>
      <c r="D181" s="20" t="s">
        <v>211</v>
      </c>
      <c r="E181" s="10" t="s">
        <v>672</v>
      </c>
      <c r="F181" s="17">
        <v>16.34</v>
      </c>
      <c r="G181" s="14">
        <v>89.32</v>
      </c>
      <c r="H181" s="12">
        <f t="shared" si="10"/>
        <v>1459.49</v>
      </c>
    </row>
    <row r="182" spans="1:8" x14ac:dyDescent="0.2">
      <c r="A182" s="10" t="s">
        <v>336</v>
      </c>
      <c r="B182" s="10">
        <v>72920</v>
      </c>
      <c r="C182" s="10" t="s">
        <v>637</v>
      </c>
      <c r="D182" s="19" t="s">
        <v>571</v>
      </c>
      <c r="E182" s="10" t="s">
        <v>672</v>
      </c>
      <c r="F182" s="17">
        <v>42.59</v>
      </c>
      <c r="G182" s="14">
        <v>12.55</v>
      </c>
      <c r="H182" s="12">
        <f t="shared" si="10"/>
        <v>534.5</v>
      </c>
    </row>
    <row r="183" spans="1:8" x14ac:dyDescent="0.2">
      <c r="A183" s="10" t="s">
        <v>337</v>
      </c>
      <c r="B183" s="10" t="s">
        <v>500</v>
      </c>
      <c r="C183" s="10" t="s">
        <v>638</v>
      </c>
      <c r="D183" s="20" t="s">
        <v>118</v>
      </c>
      <c r="E183" s="10" t="s">
        <v>673</v>
      </c>
      <c r="F183" s="17">
        <v>73</v>
      </c>
      <c r="G183" s="14">
        <v>0.19</v>
      </c>
      <c r="H183" s="12">
        <f t="shared" si="10"/>
        <v>13.87</v>
      </c>
    </row>
    <row r="184" spans="1:8" x14ac:dyDescent="0.2">
      <c r="A184" s="10" t="s">
        <v>338</v>
      </c>
      <c r="B184" s="10">
        <v>73591</v>
      </c>
      <c r="C184" s="10" t="s">
        <v>637</v>
      </c>
      <c r="D184" s="20" t="s">
        <v>526</v>
      </c>
      <c r="E184" s="10" t="s">
        <v>673</v>
      </c>
      <c r="F184" s="17">
        <v>73</v>
      </c>
      <c r="G184" s="14">
        <v>0.17</v>
      </c>
      <c r="H184" s="12">
        <f t="shared" si="10"/>
        <v>12.41</v>
      </c>
    </row>
    <row r="185" spans="1:8" x14ac:dyDescent="0.2">
      <c r="A185" s="10" t="s">
        <v>441</v>
      </c>
      <c r="B185" s="10" t="s">
        <v>527</v>
      </c>
      <c r="C185" s="10" t="s">
        <v>637</v>
      </c>
      <c r="D185" s="19" t="s">
        <v>570</v>
      </c>
      <c r="E185" s="10" t="s">
        <v>673</v>
      </c>
      <c r="F185" s="17">
        <v>73</v>
      </c>
      <c r="G185" s="14">
        <v>2.72</v>
      </c>
      <c r="H185" s="12">
        <f t="shared" si="10"/>
        <v>198.56</v>
      </c>
    </row>
    <row r="186" spans="1:8" s="3" customFormat="1" x14ac:dyDescent="0.2">
      <c r="A186" s="7">
        <v>10</v>
      </c>
      <c r="B186" s="7"/>
      <c r="C186" s="7"/>
      <c r="D186" s="33" t="s">
        <v>106</v>
      </c>
      <c r="E186" s="7"/>
      <c r="F186" s="18"/>
      <c r="G186" s="18" t="s">
        <v>223</v>
      </c>
      <c r="H186" s="18">
        <f>SUM(H187:H206)</f>
        <v>8631.1</v>
      </c>
    </row>
    <row r="187" spans="1:8" x14ac:dyDescent="0.2">
      <c r="A187" s="10" t="s">
        <v>339</v>
      </c>
      <c r="B187" s="10" t="s">
        <v>458</v>
      </c>
      <c r="C187" s="10" t="s">
        <v>637</v>
      </c>
      <c r="D187" s="19" t="s">
        <v>193</v>
      </c>
      <c r="E187" s="10" t="s">
        <v>670</v>
      </c>
      <c r="F187" s="17">
        <v>19.559999999999999</v>
      </c>
      <c r="G187" s="14">
        <v>10.17</v>
      </c>
      <c r="H187" s="12">
        <f t="shared" ref="H187:H206" si="11">ROUND(F187*G187,2)</f>
        <v>198.93</v>
      </c>
    </row>
    <row r="188" spans="1:8" x14ac:dyDescent="0.2">
      <c r="A188" s="10" t="s">
        <v>340</v>
      </c>
      <c r="B188" s="10">
        <v>73599</v>
      </c>
      <c r="C188" s="10" t="s">
        <v>637</v>
      </c>
      <c r="D188" s="19" t="s">
        <v>208</v>
      </c>
      <c r="E188" s="10" t="s">
        <v>672</v>
      </c>
      <c r="F188" s="17">
        <v>31.409999999999997</v>
      </c>
      <c r="G188" s="14">
        <v>8.16</v>
      </c>
      <c r="H188" s="12">
        <f t="shared" si="11"/>
        <v>256.31</v>
      </c>
    </row>
    <row r="189" spans="1:8" ht="25.5" x14ac:dyDescent="0.2">
      <c r="A189" s="10" t="s">
        <v>341</v>
      </c>
      <c r="B189" s="10" t="s">
        <v>492</v>
      </c>
      <c r="C189" s="10" t="s">
        <v>638</v>
      </c>
      <c r="D189" s="19" t="s">
        <v>493</v>
      </c>
      <c r="E189" s="10" t="s">
        <v>672</v>
      </c>
      <c r="F189" s="17">
        <v>0.14000000000000001</v>
      </c>
      <c r="G189" s="14">
        <v>35.299999999999997</v>
      </c>
      <c r="H189" s="12">
        <f t="shared" si="11"/>
        <v>4.9400000000000004</v>
      </c>
    </row>
    <row r="190" spans="1:8" ht="25.5" x14ac:dyDescent="0.2">
      <c r="A190" s="10" t="s">
        <v>342</v>
      </c>
      <c r="B190" s="10" t="s">
        <v>494</v>
      </c>
      <c r="C190" s="10" t="s">
        <v>638</v>
      </c>
      <c r="D190" s="19" t="s">
        <v>495</v>
      </c>
      <c r="E190" s="10" t="s">
        <v>672</v>
      </c>
      <c r="F190" s="17">
        <v>0.12</v>
      </c>
      <c r="G190" s="14">
        <v>99.17</v>
      </c>
      <c r="H190" s="12">
        <f t="shared" si="11"/>
        <v>11.9</v>
      </c>
    </row>
    <row r="191" spans="1:8" x14ac:dyDescent="0.2">
      <c r="A191" s="10" t="s">
        <v>343</v>
      </c>
      <c r="B191" s="10" t="s">
        <v>496</v>
      </c>
      <c r="C191" s="10" t="s">
        <v>637</v>
      </c>
      <c r="D191" s="20" t="s">
        <v>497</v>
      </c>
      <c r="E191" s="10" t="s">
        <v>672</v>
      </c>
      <c r="F191" s="17">
        <v>15.530000000000001</v>
      </c>
      <c r="G191" s="14">
        <v>1.24</v>
      </c>
      <c r="H191" s="12">
        <f t="shared" si="11"/>
        <v>19.260000000000002</v>
      </c>
    </row>
    <row r="192" spans="1:8" x14ac:dyDescent="0.2">
      <c r="A192" s="10" t="s">
        <v>344</v>
      </c>
      <c r="B192" s="10">
        <v>72875</v>
      </c>
      <c r="C192" s="10" t="s">
        <v>637</v>
      </c>
      <c r="D192" s="20" t="s">
        <v>498</v>
      </c>
      <c r="E192" s="10" t="s">
        <v>677</v>
      </c>
      <c r="F192" s="17">
        <v>77.67</v>
      </c>
      <c r="G192" s="14">
        <v>1.19</v>
      </c>
      <c r="H192" s="12">
        <f t="shared" si="11"/>
        <v>92.43</v>
      </c>
    </row>
    <row r="193" spans="1:8" x14ac:dyDescent="0.2">
      <c r="A193" s="10" t="s">
        <v>345</v>
      </c>
      <c r="B193" s="10">
        <v>72920</v>
      </c>
      <c r="C193" s="10" t="s">
        <v>637</v>
      </c>
      <c r="D193" s="19" t="s">
        <v>571</v>
      </c>
      <c r="E193" s="10" t="s">
        <v>672</v>
      </c>
      <c r="F193" s="17">
        <v>14.55</v>
      </c>
      <c r="G193" s="14">
        <v>12.55</v>
      </c>
      <c r="H193" s="12">
        <f t="shared" si="11"/>
        <v>182.6</v>
      </c>
    </row>
    <row r="194" spans="1:8" ht="25.5" x14ac:dyDescent="0.2">
      <c r="A194" s="10" t="s">
        <v>346</v>
      </c>
      <c r="B194" s="10">
        <v>6047</v>
      </c>
      <c r="C194" s="10" t="s">
        <v>637</v>
      </c>
      <c r="D194" s="19" t="s">
        <v>200</v>
      </c>
      <c r="E194" s="10" t="s">
        <v>672</v>
      </c>
      <c r="F194" s="17">
        <v>1.01</v>
      </c>
      <c r="G194" s="14">
        <v>305.14999999999998</v>
      </c>
      <c r="H194" s="12">
        <f t="shared" si="11"/>
        <v>308.2</v>
      </c>
    </row>
    <row r="195" spans="1:8" x14ac:dyDescent="0.2">
      <c r="A195" s="10" t="s">
        <v>347</v>
      </c>
      <c r="B195" s="10" t="s">
        <v>461</v>
      </c>
      <c r="C195" s="10" t="s">
        <v>637</v>
      </c>
      <c r="D195" s="20" t="s">
        <v>462</v>
      </c>
      <c r="E195" s="10" t="s">
        <v>670</v>
      </c>
      <c r="F195" s="17">
        <v>23.23</v>
      </c>
      <c r="G195" s="14">
        <v>55.52</v>
      </c>
      <c r="H195" s="12">
        <f t="shared" si="11"/>
        <v>1289.73</v>
      </c>
    </row>
    <row r="196" spans="1:8" x14ac:dyDescent="0.2">
      <c r="A196" s="10" t="s">
        <v>348</v>
      </c>
      <c r="B196" s="10" t="s">
        <v>463</v>
      </c>
      <c r="C196" s="10" t="s">
        <v>637</v>
      </c>
      <c r="D196" s="19" t="s">
        <v>464</v>
      </c>
      <c r="E196" s="10" t="s">
        <v>674</v>
      </c>
      <c r="F196" s="16">
        <v>154.88</v>
      </c>
      <c r="G196" s="14">
        <v>7.59</v>
      </c>
      <c r="H196" s="12">
        <f t="shared" si="11"/>
        <v>1175.54</v>
      </c>
    </row>
    <row r="197" spans="1:8" x14ac:dyDescent="0.2">
      <c r="A197" s="10" t="s">
        <v>349</v>
      </c>
      <c r="B197" s="10">
        <v>5619</v>
      </c>
      <c r="C197" s="10" t="s">
        <v>637</v>
      </c>
      <c r="D197" s="20" t="s">
        <v>465</v>
      </c>
      <c r="E197" s="10" t="s">
        <v>672</v>
      </c>
      <c r="F197" s="16">
        <v>1.94</v>
      </c>
      <c r="G197" s="14">
        <v>441.47</v>
      </c>
      <c r="H197" s="12">
        <f t="shared" si="11"/>
        <v>856.45</v>
      </c>
    </row>
    <row r="198" spans="1:8" x14ac:dyDescent="0.2">
      <c r="A198" s="10" t="s">
        <v>350</v>
      </c>
      <c r="B198" s="10" t="s">
        <v>632</v>
      </c>
      <c r="C198" s="10" t="s">
        <v>637</v>
      </c>
      <c r="D198" s="19" t="s">
        <v>633</v>
      </c>
      <c r="E198" s="10" t="s">
        <v>670</v>
      </c>
      <c r="F198" s="15">
        <v>16.8</v>
      </c>
      <c r="G198" s="14">
        <v>74.900000000000006</v>
      </c>
      <c r="H198" s="12">
        <f t="shared" si="11"/>
        <v>1258.32</v>
      </c>
    </row>
    <row r="199" spans="1:8" x14ac:dyDescent="0.2">
      <c r="A199" s="10" t="s">
        <v>351</v>
      </c>
      <c r="B199" s="10" t="s">
        <v>634</v>
      </c>
      <c r="C199" s="10" t="s">
        <v>637</v>
      </c>
      <c r="D199" s="24" t="s">
        <v>635</v>
      </c>
      <c r="E199" s="10" t="s">
        <v>670</v>
      </c>
      <c r="F199" s="16">
        <v>16</v>
      </c>
      <c r="G199" s="14">
        <v>30.23</v>
      </c>
      <c r="H199" s="12">
        <f t="shared" si="11"/>
        <v>483.68</v>
      </c>
    </row>
    <row r="200" spans="1:8" x14ac:dyDescent="0.2">
      <c r="A200" s="10" t="s">
        <v>352</v>
      </c>
      <c r="B200" s="10">
        <v>5974</v>
      </c>
      <c r="C200" s="10" t="s">
        <v>637</v>
      </c>
      <c r="D200" s="19" t="s">
        <v>472</v>
      </c>
      <c r="E200" s="10" t="s">
        <v>670</v>
      </c>
      <c r="F200" s="16">
        <v>36.96</v>
      </c>
      <c r="G200" s="14">
        <v>4.0199999999999996</v>
      </c>
      <c r="H200" s="12">
        <f t="shared" si="11"/>
        <v>148.58000000000001</v>
      </c>
    </row>
    <row r="201" spans="1:8" x14ac:dyDescent="0.2">
      <c r="A201" s="10" t="s">
        <v>353</v>
      </c>
      <c r="B201" s="10" t="s">
        <v>509</v>
      </c>
      <c r="C201" s="10" t="s">
        <v>638</v>
      </c>
      <c r="D201" s="19" t="s">
        <v>510</v>
      </c>
      <c r="E201" s="10" t="s">
        <v>670</v>
      </c>
      <c r="F201" s="16">
        <v>36.96</v>
      </c>
      <c r="G201" s="14">
        <v>34.07</v>
      </c>
      <c r="H201" s="12">
        <f t="shared" si="11"/>
        <v>1259.23</v>
      </c>
    </row>
    <row r="202" spans="1:8" x14ac:dyDescent="0.2">
      <c r="A202" s="10" t="s">
        <v>353</v>
      </c>
      <c r="B202" s="10" t="s">
        <v>527</v>
      </c>
      <c r="C202" s="10" t="s">
        <v>637</v>
      </c>
      <c r="D202" s="19" t="s">
        <v>109</v>
      </c>
      <c r="E202" s="10" t="s">
        <v>673</v>
      </c>
      <c r="F202" s="16">
        <v>16</v>
      </c>
      <c r="G202" s="14">
        <v>2.72</v>
      </c>
      <c r="H202" s="12">
        <f t="shared" si="11"/>
        <v>43.52</v>
      </c>
    </row>
    <row r="203" spans="1:8" x14ac:dyDescent="0.2">
      <c r="A203" s="10" t="s">
        <v>354</v>
      </c>
      <c r="B203" s="10" t="s">
        <v>528</v>
      </c>
      <c r="C203" s="10" t="s">
        <v>637</v>
      </c>
      <c r="D203" s="19" t="s">
        <v>529</v>
      </c>
      <c r="E203" s="10" t="s">
        <v>673</v>
      </c>
      <c r="F203" s="16">
        <v>18</v>
      </c>
      <c r="G203" s="14">
        <v>2.38</v>
      </c>
      <c r="H203" s="12">
        <f t="shared" si="11"/>
        <v>42.84</v>
      </c>
    </row>
    <row r="204" spans="1:8" ht="25.5" x14ac:dyDescent="0.2">
      <c r="A204" s="10" t="s">
        <v>355</v>
      </c>
      <c r="B204" s="10" t="s">
        <v>530</v>
      </c>
      <c r="C204" s="10" t="s">
        <v>638</v>
      </c>
      <c r="D204" s="25" t="s">
        <v>105</v>
      </c>
      <c r="E204" s="10" t="s">
        <v>672</v>
      </c>
      <c r="F204" s="16">
        <v>4.8</v>
      </c>
      <c r="G204" s="14">
        <v>111.96</v>
      </c>
      <c r="H204" s="12">
        <f t="shared" si="11"/>
        <v>537.41</v>
      </c>
    </row>
    <row r="205" spans="1:8" ht="25.5" x14ac:dyDescent="0.2">
      <c r="A205" s="10" t="s">
        <v>356</v>
      </c>
      <c r="B205" s="10" t="s">
        <v>531</v>
      </c>
      <c r="C205" s="10" t="s">
        <v>638</v>
      </c>
      <c r="D205" s="25" t="s">
        <v>104</v>
      </c>
      <c r="E205" s="10" t="s">
        <v>672</v>
      </c>
      <c r="F205" s="16">
        <v>4.8</v>
      </c>
      <c r="G205" s="14">
        <v>90.67</v>
      </c>
      <c r="H205" s="12">
        <f t="shared" si="11"/>
        <v>435.22</v>
      </c>
    </row>
    <row r="206" spans="1:8" x14ac:dyDescent="0.2">
      <c r="A206" s="10" t="s">
        <v>586</v>
      </c>
      <c r="B206" s="10">
        <v>9537</v>
      </c>
      <c r="C206" s="10" t="s">
        <v>637</v>
      </c>
      <c r="D206" s="19" t="s">
        <v>207</v>
      </c>
      <c r="E206" s="10" t="s">
        <v>670</v>
      </c>
      <c r="F206" s="16">
        <v>19.559999999999999</v>
      </c>
      <c r="G206" s="14">
        <v>1.33</v>
      </c>
      <c r="H206" s="12">
        <f t="shared" si="11"/>
        <v>26.01</v>
      </c>
    </row>
    <row r="207" spans="1:8" x14ac:dyDescent="0.2">
      <c r="A207" s="7">
        <v>11</v>
      </c>
      <c r="B207" s="7"/>
      <c r="C207" s="7"/>
      <c r="D207" s="33" t="s">
        <v>605</v>
      </c>
      <c r="E207" s="7"/>
      <c r="F207" s="18"/>
      <c r="G207" s="18" t="s">
        <v>223</v>
      </c>
      <c r="H207" s="18">
        <f>SUM(H208:H221)</f>
        <v>7844.58</v>
      </c>
    </row>
    <row r="208" spans="1:8" x14ac:dyDescent="0.2">
      <c r="A208" s="10" t="s">
        <v>357</v>
      </c>
      <c r="B208" s="10" t="s">
        <v>458</v>
      </c>
      <c r="C208" s="10" t="s">
        <v>637</v>
      </c>
      <c r="D208" s="19" t="s">
        <v>193</v>
      </c>
      <c r="E208" s="10" t="s">
        <v>670</v>
      </c>
      <c r="F208" s="16">
        <v>7.84</v>
      </c>
      <c r="G208" s="14">
        <v>10.17</v>
      </c>
      <c r="H208" s="12">
        <f t="shared" ref="H208:H221" si="12">ROUND(F208*G208,2)</f>
        <v>79.73</v>
      </c>
    </row>
    <row r="209" spans="1:8" x14ac:dyDescent="0.2">
      <c r="A209" s="10" t="s">
        <v>358</v>
      </c>
      <c r="B209" s="10" t="s">
        <v>459</v>
      </c>
      <c r="C209" s="10" t="s">
        <v>637</v>
      </c>
      <c r="D209" s="19" t="s">
        <v>178</v>
      </c>
      <c r="E209" s="10" t="s">
        <v>672</v>
      </c>
      <c r="F209" s="16">
        <v>1.81</v>
      </c>
      <c r="G209" s="14">
        <v>29.02</v>
      </c>
      <c r="H209" s="12">
        <f t="shared" si="12"/>
        <v>52.53</v>
      </c>
    </row>
    <row r="210" spans="1:8" x14ac:dyDescent="0.2">
      <c r="A210" s="10" t="s">
        <v>359</v>
      </c>
      <c r="B210" s="10" t="s">
        <v>496</v>
      </c>
      <c r="C210" s="10" t="s">
        <v>637</v>
      </c>
      <c r="D210" s="19" t="s">
        <v>497</v>
      </c>
      <c r="E210" s="10" t="s">
        <v>672</v>
      </c>
      <c r="F210" s="16">
        <v>1.81</v>
      </c>
      <c r="G210" s="14">
        <v>1.24</v>
      </c>
      <c r="H210" s="12">
        <f t="shared" si="12"/>
        <v>2.2400000000000002</v>
      </c>
    </row>
    <row r="211" spans="1:8" x14ac:dyDescent="0.2">
      <c r="A211" s="10" t="s">
        <v>360</v>
      </c>
      <c r="B211" s="10">
        <v>72875</v>
      </c>
      <c r="C211" s="10" t="s">
        <v>637</v>
      </c>
      <c r="D211" s="19" t="s">
        <v>498</v>
      </c>
      <c r="E211" s="10" t="s">
        <v>677</v>
      </c>
      <c r="F211" s="16">
        <v>9.0500000000000007</v>
      </c>
      <c r="G211" s="14">
        <v>1.19</v>
      </c>
      <c r="H211" s="12">
        <f t="shared" si="12"/>
        <v>10.77</v>
      </c>
    </row>
    <row r="212" spans="1:8" x14ac:dyDescent="0.2">
      <c r="A212" s="10" t="s">
        <v>361</v>
      </c>
      <c r="B212" s="10" t="s">
        <v>651</v>
      </c>
      <c r="C212" s="10" t="s">
        <v>637</v>
      </c>
      <c r="D212" s="23" t="s">
        <v>652</v>
      </c>
      <c r="E212" s="10" t="s">
        <v>672</v>
      </c>
      <c r="F212" s="14">
        <v>2.79</v>
      </c>
      <c r="G212" s="14">
        <v>390.48</v>
      </c>
      <c r="H212" s="12">
        <f t="shared" si="12"/>
        <v>1089.44</v>
      </c>
    </row>
    <row r="213" spans="1:8" x14ac:dyDescent="0.2">
      <c r="A213" s="10" t="s">
        <v>362</v>
      </c>
      <c r="B213" s="10" t="s">
        <v>653</v>
      </c>
      <c r="C213" s="10" t="s">
        <v>637</v>
      </c>
      <c r="D213" s="23" t="s">
        <v>654</v>
      </c>
      <c r="E213" s="10" t="s">
        <v>672</v>
      </c>
      <c r="F213" s="14">
        <v>2.79</v>
      </c>
      <c r="G213" s="14">
        <v>70</v>
      </c>
      <c r="H213" s="12">
        <f t="shared" si="12"/>
        <v>195.3</v>
      </c>
    </row>
    <row r="214" spans="1:8" x14ac:dyDescent="0.2">
      <c r="A214" s="10" t="s">
        <v>363</v>
      </c>
      <c r="B214" s="10" t="s">
        <v>463</v>
      </c>
      <c r="C214" s="10" t="s">
        <v>637</v>
      </c>
      <c r="D214" s="23" t="s">
        <v>464</v>
      </c>
      <c r="E214" s="10" t="s">
        <v>674</v>
      </c>
      <c r="F214" s="14">
        <v>223.2</v>
      </c>
      <c r="G214" s="14">
        <v>7.59</v>
      </c>
      <c r="H214" s="12">
        <f t="shared" si="12"/>
        <v>1694.09</v>
      </c>
    </row>
    <row r="215" spans="1:8" x14ac:dyDescent="0.2">
      <c r="A215" s="10" t="s">
        <v>364</v>
      </c>
      <c r="B215" s="10" t="s">
        <v>461</v>
      </c>
      <c r="C215" s="10" t="s">
        <v>637</v>
      </c>
      <c r="D215" s="23" t="s">
        <v>462</v>
      </c>
      <c r="E215" s="10" t="s">
        <v>670</v>
      </c>
      <c r="F215" s="14">
        <v>3.8</v>
      </c>
      <c r="G215" s="14">
        <v>55.52</v>
      </c>
      <c r="H215" s="12">
        <f t="shared" si="12"/>
        <v>210.98</v>
      </c>
    </row>
    <row r="216" spans="1:8" x14ac:dyDescent="0.2">
      <c r="A216" s="10" t="s">
        <v>587</v>
      </c>
      <c r="B216" s="10" t="s">
        <v>532</v>
      </c>
      <c r="C216" s="10" t="s">
        <v>638</v>
      </c>
      <c r="D216" s="19" t="s">
        <v>533</v>
      </c>
      <c r="E216" s="10" t="s">
        <v>670</v>
      </c>
      <c r="F216" s="16">
        <v>7.84</v>
      </c>
      <c r="G216" s="14">
        <v>76.489999999999995</v>
      </c>
      <c r="H216" s="12">
        <f t="shared" si="12"/>
        <v>599.67999999999995</v>
      </c>
    </row>
    <row r="217" spans="1:8" x14ac:dyDescent="0.2">
      <c r="A217" s="10" t="s">
        <v>588</v>
      </c>
      <c r="B217" s="10" t="s">
        <v>534</v>
      </c>
      <c r="C217" s="10" t="s">
        <v>638</v>
      </c>
      <c r="D217" s="19" t="s">
        <v>202</v>
      </c>
      <c r="E217" s="10" t="s">
        <v>678</v>
      </c>
      <c r="F217" s="16">
        <v>3.6</v>
      </c>
      <c r="G217" s="14">
        <v>111.53</v>
      </c>
      <c r="H217" s="12">
        <f t="shared" si="12"/>
        <v>401.51</v>
      </c>
    </row>
    <row r="218" spans="1:8" x14ac:dyDescent="0.2">
      <c r="A218" s="10" t="s">
        <v>365</v>
      </c>
      <c r="B218" s="10" t="s">
        <v>535</v>
      </c>
      <c r="C218" s="10" t="s">
        <v>638</v>
      </c>
      <c r="D218" s="19" t="s">
        <v>536</v>
      </c>
      <c r="E218" s="10" t="s">
        <v>676</v>
      </c>
      <c r="F218" s="16">
        <v>2250</v>
      </c>
      <c r="G218" s="14">
        <v>1.4</v>
      </c>
      <c r="H218" s="12">
        <f t="shared" si="12"/>
        <v>3150</v>
      </c>
    </row>
    <row r="219" spans="1:8" x14ac:dyDescent="0.2">
      <c r="A219" s="10" t="s">
        <v>659</v>
      </c>
      <c r="B219" s="10" t="s">
        <v>537</v>
      </c>
      <c r="C219" s="10" t="s">
        <v>638</v>
      </c>
      <c r="D219" s="19" t="s">
        <v>209</v>
      </c>
      <c r="E219" s="10" t="s">
        <v>671</v>
      </c>
      <c r="F219" s="16">
        <v>1</v>
      </c>
      <c r="G219" s="14">
        <v>275.38</v>
      </c>
      <c r="H219" s="12">
        <f t="shared" si="12"/>
        <v>275.38</v>
      </c>
    </row>
    <row r="220" spans="1:8" x14ac:dyDescent="0.2">
      <c r="A220" s="10" t="s">
        <v>660</v>
      </c>
      <c r="B220" s="10" t="s">
        <v>538</v>
      </c>
      <c r="C220" s="10" t="s">
        <v>638</v>
      </c>
      <c r="D220" s="19" t="s">
        <v>103</v>
      </c>
      <c r="E220" s="10" t="s">
        <v>670</v>
      </c>
      <c r="F220" s="16">
        <v>1</v>
      </c>
      <c r="G220" s="14">
        <v>72.5</v>
      </c>
      <c r="H220" s="12">
        <f t="shared" si="12"/>
        <v>72.5</v>
      </c>
    </row>
    <row r="221" spans="1:8" x14ac:dyDescent="0.2">
      <c r="A221" s="10" t="s">
        <v>661</v>
      </c>
      <c r="B221" s="10">
        <v>9537</v>
      </c>
      <c r="C221" s="10" t="s">
        <v>637</v>
      </c>
      <c r="D221" s="19" t="s">
        <v>207</v>
      </c>
      <c r="E221" s="10" t="s">
        <v>670</v>
      </c>
      <c r="F221" s="16">
        <v>7.84</v>
      </c>
      <c r="G221" s="14">
        <v>1.33</v>
      </c>
      <c r="H221" s="12">
        <f t="shared" si="12"/>
        <v>10.43</v>
      </c>
    </row>
    <row r="222" spans="1:8" x14ac:dyDescent="0.2">
      <c r="A222" s="7">
        <v>12</v>
      </c>
      <c r="B222" s="7"/>
      <c r="C222" s="7"/>
      <c r="D222" s="33" t="s">
        <v>606</v>
      </c>
      <c r="E222" s="7"/>
      <c r="F222" s="18"/>
      <c r="G222" s="18" t="s">
        <v>223</v>
      </c>
      <c r="H222" s="18">
        <f>SUM(H223:H239)</f>
        <v>10712.56</v>
      </c>
    </row>
    <row r="223" spans="1:8" x14ac:dyDescent="0.2">
      <c r="A223" s="10" t="s">
        <v>366</v>
      </c>
      <c r="B223" s="10" t="s">
        <v>456</v>
      </c>
      <c r="C223" s="10" t="s">
        <v>637</v>
      </c>
      <c r="D223" s="19" t="s">
        <v>457</v>
      </c>
      <c r="E223" s="10" t="s">
        <v>670</v>
      </c>
      <c r="F223" s="16">
        <v>121</v>
      </c>
      <c r="G223" s="14">
        <v>2.08</v>
      </c>
      <c r="H223" s="12">
        <f t="shared" ref="H223:H239" si="13">ROUND(F223*G223,2)</f>
        <v>251.68</v>
      </c>
    </row>
    <row r="224" spans="1:8" x14ac:dyDescent="0.2">
      <c r="A224" s="10" t="s">
        <v>367</v>
      </c>
      <c r="B224" s="10" t="s">
        <v>458</v>
      </c>
      <c r="C224" s="10" t="s">
        <v>637</v>
      </c>
      <c r="D224" s="19" t="s">
        <v>193</v>
      </c>
      <c r="E224" s="10" t="s">
        <v>670</v>
      </c>
      <c r="F224" s="16">
        <v>9</v>
      </c>
      <c r="G224" s="14">
        <v>10.17</v>
      </c>
      <c r="H224" s="12">
        <f t="shared" si="13"/>
        <v>91.53</v>
      </c>
    </row>
    <row r="225" spans="1:8" x14ac:dyDescent="0.2">
      <c r="A225" s="10" t="s">
        <v>368</v>
      </c>
      <c r="B225" s="10" t="s">
        <v>459</v>
      </c>
      <c r="C225" s="10" t="s">
        <v>637</v>
      </c>
      <c r="D225" s="19" t="s">
        <v>178</v>
      </c>
      <c r="E225" s="10" t="s">
        <v>672</v>
      </c>
      <c r="F225" s="16">
        <v>2</v>
      </c>
      <c r="G225" s="14">
        <v>29.02</v>
      </c>
      <c r="H225" s="12">
        <f t="shared" si="13"/>
        <v>58.04</v>
      </c>
    </row>
    <row r="226" spans="1:8" x14ac:dyDescent="0.2">
      <c r="A226" s="10" t="s">
        <v>369</v>
      </c>
      <c r="B226" s="10" t="s">
        <v>496</v>
      </c>
      <c r="C226" s="10" t="s">
        <v>637</v>
      </c>
      <c r="D226" s="19" t="s">
        <v>497</v>
      </c>
      <c r="E226" s="10" t="s">
        <v>672</v>
      </c>
      <c r="F226" s="16">
        <v>2</v>
      </c>
      <c r="G226" s="14">
        <v>1.24</v>
      </c>
      <c r="H226" s="12">
        <f t="shared" si="13"/>
        <v>2.48</v>
      </c>
    </row>
    <row r="227" spans="1:8" x14ac:dyDescent="0.2">
      <c r="A227" s="10" t="s">
        <v>370</v>
      </c>
      <c r="B227" s="10">
        <v>72875</v>
      </c>
      <c r="C227" s="10" t="s">
        <v>637</v>
      </c>
      <c r="D227" s="19" t="s">
        <v>498</v>
      </c>
      <c r="E227" s="10" t="s">
        <v>677</v>
      </c>
      <c r="F227" s="16">
        <v>10</v>
      </c>
      <c r="G227" s="14">
        <v>1.19</v>
      </c>
      <c r="H227" s="12">
        <f t="shared" si="13"/>
        <v>11.9</v>
      </c>
    </row>
    <row r="228" spans="1:8" x14ac:dyDescent="0.2">
      <c r="A228" s="10" t="s">
        <v>371</v>
      </c>
      <c r="B228" s="10" t="s">
        <v>651</v>
      </c>
      <c r="C228" s="10" t="s">
        <v>637</v>
      </c>
      <c r="D228" s="23" t="s">
        <v>652</v>
      </c>
      <c r="E228" s="10" t="s">
        <v>672</v>
      </c>
      <c r="F228" s="14">
        <v>2.98</v>
      </c>
      <c r="G228" s="14">
        <v>390.48</v>
      </c>
      <c r="H228" s="12">
        <f t="shared" si="13"/>
        <v>1163.6300000000001</v>
      </c>
    </row>
    <row r="229" spans="1:8" x14ac:dyDescent="0.2">
      <c r="A229" s="10" t="s">
        <v>372</v>
      </c>
      <c r="B229" s="10" t="s">
        <v>653</v>
      </c>
      <c r="C229" s="10" t="s">
        <v>637</v>
      </c>
      <c r="D229" s="23" t="s">
        <v>654</v>
      </c>
      <c r="E229" s="10" t="s">
        <v>672</v>
      </c>
      <c r="F229" s="14">
        <v>2.98</v>
      </c>
      <c r="G229" s="14">
        <v>70</v>
      </c>
      <c r="H229" s="12">
        <f t="shared" si="13"/>
        <v>208.6</v>
      </c>
    </row>
    <row r="230" spans="1:8" x14ac:dyDescent="0.2">
      <c r="A230" s="10" t="s">
        <v>589</v>
      </c>
      <c r="B230" s="10" t="s">
        <v>463</v>
      </c>
      <c r="C230" s="10" t="s">
        <v>637</v>
      </c>
      <c r="D230" s="23" t="s">
        <v>464</v>
      </c>
      <c r="E230" s="10" t="s">
        <v>674</v>
      </c>
      <c r="F230" s="14">
        <v>238.4</v>
      </c>
      <c r="G230" s="14">
        <v>7.59</v>
      </c>
      <c r="H230" s="12">
        <f t="shared" si="13"/>
        <v>1809.46</v>
      </c>
    </row>
    <row r="231" spans="1:8" x14ac:dyDescent="0.2">
      <c r="A231" s="10" t="s">
        <v>590</v>
      </c>
      <c r="B231" s="10" t="s">
        <v>461</v>
      </c>
      <c r="C231" s="10" t="s">
        <v>637</v>
      </c>
      <c r="D231" s="23" t="s">
        <v>462</v>
      </c>
      <c r="E231" s="10" t="s">
        <v>670</v>
      </c>
      <c r="F231" s="14">
        <v>4</v>
      </c>
      <c r="G231" s="14">
        <v>55.52</v>
      </c>
      <c r="H231" s="12">
        <f t="shared" si="13"/>
        <v>222.08</v>
      </c>
    </row>
    <row r="232" spans="1:8" x14ac:dyDescent="0.2">
      <c r="A232" s="10" t="s">
        <v>591</v>
      </c>
      <c r="B232" s="10" t="s">
        <v>532</v>
      </c>
      <c r="C232" s="10" t="s">
        <v>638</v>
      </c>
      <c r="D232" s="19" t="s">
        <v>533</v>
      </c>
      <c r="E232" s="10" t="s">
        <v>670</v>
      </c>
      <c r="F232" s="16">
        <v>9</v>
      </c>
      <c r="G232" s="14">
        <v>76.489999999999995</v>
      </c>
      <c r="H232" s="12">
        <f t="shared" si="13"/>
        <v>688.41</v>
      </c>
    </row>
    <row r="233" spans="1:8" x14ac:dyDescent="0.2">
      <c r="A233" s="10" t="s">
        <v>592</v>
      </c>
      <c r="B233" s="10" t="s">
        <v>534</v>
      </c>
      <c r="C233" s="10" t="s">
        <v>638</v>
      </c>
      <c r="D233" s="19" t="s">
        <v>202</v>
      </c>
      <c r="E233" s="10" t="s">
        <v>678</v>
      </c>
      <c r="F233" s="16">
        <v>3.6</v>
      </c>
      <c r="G233" s="14">
        <v>111.53</v>
      </c>
      <c r="H233" s="12">
        <f t="shared" si="13"/>
        <v>401.51</v>
      </c>
    </row>
    <row r="234" spans="1:8" x14ac:dyDescent="0.2">
      <c r="A234" s="10" t="s">
        <v>593</v>
      </c>
      <c r="B234" s="10" t="s">
        <v>535</v>
      </c>
      <c r="C234" s="10" t="s">
        <v>638</v>
      </c>
      <c r="D234" s="19" t="s">
        <v>536</v>
      </c>
      <c r="E234" s="10" t="s">
        <v>676</v>
      </c>
      <c r="F234" s="16">
        <v>2250</v>
      </c>
      <c r="G234" s="14">
        <v>1.4</v>
      </c>
      <c r="H234" s="12">
        <f t="shared" si="13"/>
        <v>3150</v>
      </c>
    </row>
    <row r="235" spans="1:8" ht="25.5" x14ac:dyDescent="0.2">
      <c r="A235" s="10" t="s">
        <v>594</v>
      </c>
      <c r="B235" s="10" t="s">
        <v>506</v>
      </c>
      <c r="C235" s="10" t="s">
        <v>637</v>
      </c>
      <c r="D235" s="19" t="s">
        <v>201</v>
      </c>
      <c r="E235" s="10" t="s">
        <v>673</v>
      </c>
      <c r="F235" s="16">
        <v>40</v>
      </c>
      <c r="G235" s="14">
        <v>33.72</v>
      </c>
      <c r="H235" s="12">
        <f t="shared" si="13"/>
        <v>1348.8</v>
      </c>
    </row>
    <row r="236" spans="1:8" x14ac:dyDescent="0.2">
      <c r="A236" s="10" t="s">
        <v>595</v>
      </c>
      <c r="B236" s="10" t="s">
        <v>620</v>
      </c>
      <c r="C236" s="10" t="s">
        <v>637</v>
      </c>
      <c r="D236" s="19" t="s">
        <v>621</v>
      </c>
      <c r="E236" s="10" t="s">
        <v>671</v>
      </c>
      <c r="F236" s="28">
        <v>1</v>
      </c>
      <c r="G236" s="14">
        <v>944.59</v>
      </c>
      <c r="H236" s="12">
        <f t="shared" si="13"/>
        <v>944.59</v>
      </c>
    </row>
    <row r="237" spans="1:8" x14ac:dyDescent="0.2">
      <c r="A237" s="10" t="s">
        <v>662</v>
      </c>
      <c r="B237" s="10" t="s">
        <v>537</v>
      </c>
      <c r="C237" s="10" t="s">
        <v>638</v>
      </c>
      <c r="D237" s="19" t="s">
        <v>209</v>
      </c>
      <c r="E237" s="10" t="s">
        <v>671</v>
      </c>
      <c r="F237" s="16">
        <v>1</v>
      </c>
      <c r="G237" s="14">
        <v>275.38</v>
      </c>
      <c r="H237" s="12">
        <f t="shared" si="13"/>
        <v>275.38</v>
      </c>
    </row>
    <row r="238" spans="1:8" x14ac:dyDescent="0.2">
      <c r="A238" s="10" t="s">
        <v>663</v>
      </c>
      <c r="B238" s="10" t="s">
        <v>538</v>
      </c>
      <c r="C238" s="10" t="s">
        <v>638</v>
      </c>
      <c r="D238" s="19" t="s">
        <v>103</v>
      </c>
      <c r="E238" s="10" t="s">
        <v>670</v>
      </c>
      <c r="F238" s="16">
        <v>1</v>
      </c>
      <c r="G238" s="14">
        <v>72.5</v>
      </c>
      <c r="H238" s="12">
        <f t="shared" si="13"/>
        <v>72.5</v>
      </c>
    </row>
    <row r="239" spans="1:8" x14ac:dyDescent="0.2">
      <c r="A239" s="10" t="s">
        <v>664</v>
      </c>
      <c r="B239" s="10">
        <v>9537</v>
      </c>
      <c r="C239" s="10" t="s">
        <v>637</v>
      </c>
      <c r="D239" s="19" t="s">
        <v>207</v>
      </c>
      <c r="E239" s="10" t="s">
        <v>670</v>
      </c>
      <c r="F239" s="16">
        <v>9</v>
      </c>
      <c r="G239" s="14">
        <v>1.33</v>
      </c>
      <c r="H239" s="12">
        <f t="shared" si="13"/>
        <v>11.97</v>
      </c>
    </row>
    <row r="240" spans="1:8" x14ac:dyDescent="0.2">
      <c r="A240" s="7">
        <v>13</v>
      </c>
      <c r="B240" s="7"/>
      <c r="C240" s="7"/>
      <c r="D240" s="33" t="s">
        <v>608</v>
      </c>
      <c r="E240" s="7"/>
      <c r="F240" s="18"/>
      <c r="G240" s="18" t="s">
        <v>223</v>
      </c>
      <c r="H240" s="18">
        <f>SUM(H241:H258)</f>
        <v>26250.840000000004</v>
      </c>
    </row>
    <row r="241" spans="1:8" x14ac:dyDescent="0.2">
      <c r="A241" s="10" t="s">
        <v>373</v>
      </c>
      <c r="B241" s="10">
        <v>73610</v>
      </c>
      <c r="C241" s="10" t="s">
        <v>637</v>
      </c>
      <c r="D241" s="19" t="s">
        <v>203</v>
      </c>
      <c r="E241" s="10" t="s">
        <v>673</v>
      </c>
      <c r="F241" s="17">
        <v>1329</v>
      </c>
      <c r="G241" s="14">
        <v>0.51</v>
      </c>
      <c r="H241" s="12">
        <f t="shared" ref="H241:H258" si="14">ROUND(F241*G241,2)</f>
        <v>677.79</v>
      </c>
    </row>
    <row r="242" spans="1:8" x14ac:dyDescent="0.2">
      <c r="A242" s="10" t="s">
        <v>374</v>
      </c>
      <c r="B242" s="10" t="s">
        <v>459</v>
      </c>
      <c r="C242" s="10" t="s">
        <v>637</v>
      </c>
      <c r="D242" s="19" t="s">
        <v>178</v>
      </c>
      <c r="E242" s="10" t="s">
        <v>672</v>
      </c>
      <c r="F242" s="17">
        <v>17.510000000000002</v>
      </c>
      <c r="G242" s="14">
        <v>29.02</v>
      </c>
      <c r="H242" s="12">
        <f t="shared" si="14"/>
        <v>508.14</v>
      </c>
    </row>
    <row r="243" spans="1:8" x14ac:dyDescent="0.2">
      <c r="A243" s="10" t="s">
        <v>375</v>
      </c>
      <c r="B243" s="10">
        <v>73599</v>
      </c>
      <c r="C243" s="10" t="s">
        <v>637</v>
      </c>
      <c r="D243" s="19" t="s">
        <v>208</v>
      </c>
      <c r="E243" s="10" t="s">
        <v>672</v>
      </c>
      <c r="F243" s="17">
        <v>232.16</v>
      </c>
      <c r="G243" s="14">
        <v>8.16</v>
      </c>
      <c r="H243" s="12">
        <f t="shared" si="14"/>
        <v>1894.43</v>
      </c>
    </row>
    <row r="244" spans="1:8" ht="25.5" x14ac:dyDescent="0.2">
      <c r="A244" s="10" t="s">
        <v>376</v>
      </c>
      <c r="B244" s="10" t="s">
        <v>492</v>
      </c>
      <c r="C244" s="10" t="s">
        <v>638</v>
      </c>
      <c r="D244" s="19" t="s">
        <v>493</v>
      </c>
      <c r="E244" s="10" t="s">
        <v>672</v>
      </c>
      <c r="F244" s="17">
        <v>4.87</v>
      </c>
      <c r="G244" s="14">
        <v>35.299999999999997</v>
      </c>
      <c r="H244" s="12">
        <f t="shared" si="14"/>
        <v>171.91</v>
      </c>
    </row>
    <row r="245" spans="1:8" ht="25.5" x14ac:dyDescent="0.2">
      <c r="A245" s="10" t="s">
        <v>377</v>
      </c>
      <c r="B245" s="10" t="s">
        <v>494</v>
      </c>
      <c r="C245" s="10" t="s">
        <v>638</v>
      </c>
      <c r="D245" s="19" t="s">
        <v>495</v>
      </c>
      <c r="E245" s="10" t="s">
        <v>672</v>
      </c>
      <c r="F245" s="17">
        <v>4.8600000000000003</v>
      </c>
      <c r="G245" s="14">
        <v>99.17</v>
      </c>
      <c r="H245" s="12">
        <f t="shared" si="14"/>
        <v>481.97</v>
      </c>
    </row>
    <row r="246" spans="1:8" x14ac:dyDescent="0.2">
      <c r="A246" s="10" t="s">
        <v>378</v>
      </c>
      <c r="B246" s="10" t="s">
        <v>496</v>
      </c>
      <c r="C246" s="10" t="s">
        <v>637</v>
      </c>
      <c r="D246" s="19" t="s">
        <v>497</v>
      </c>
      <c r="E246" s="10" t="s">
        <v>672</v>
      </c>
      <c r="F246" s="17">
        <v>64.34</v>
      </c>
      <c r="G246" s="14">
        <v>1.24</v>
      </c>
      <c r="H246" s="12">
        <f t="shared" si="14"/>
        <v>79.78</v>
      </c>
    </row>
    <row r="247" spans="1:8" x14ac:dyDescent="0.2">
      <c r="A247" s="10" t="s">
        <v>379</v>
      </c>
      <c r="B247" s="10">
        <v>72875</v>
      </c>
      <c r="C247" s="10" t="s">
        <v>637</v>
      </c>
      <c r="D247" s="20" t="s">
        <v>498</v>
      </c>
      <c r="E247" s="10" t="s">
        <v>677</v>
      </c>
      <c r="F247" s="17">
        <v>321.68</v>
      </c>
      <c r="G247" s="14">
        <v>1.19</v>
      </c>
      <c r="H247" s="12">
        <f t="shared" si="14"/>
        <v>382.8</v>
      </c>
    </row>
    <row r="248" spans="1:8" x14ac:dyDescent="0.2">
      <c r="A248" s="10" t="s">
        <v>380</v>
      </c>
      <c r="B248" s="10">
        <v>73733</v>
      </c>
      <c r="C248" s="10" t="s">
        <v>637</v>
      </c>
      <c r="D248" s="20" t="s">
        <v>539</v>
      </c>
      <c r="E248" s="10" t="s">
        <v>670</v>
      </c>
      <c r="F248" s="17">
        <v>259.39999999999998</v>
      </c>
      <c r="G248" s="14">
        <v>2.79</v>
      </c>
      <c r="H248" s="12">
        <f t="shared" si="14"/>
        <v>723.73</v>
      </c>
    </row>
    <row r="249" spans="1:8" x14ac:dyDescent="0.2">
      <c r="A249" s="10" t="s">
        <v>596</v>
      </c>
      <c r="B249" s="10">
        <v>73615</v>
      </c>
      <c r="C249" s="10" t="s">
        <v>637</v>
      </c>
      <c r="D249" s="19" t="s">
        <v>211</v>
      </c>
      <c r="E249" s="10" t="s">
        <v>672</v>
      </c>
      <c r="F249" s="17">
        <v>61.73</v>
      </c>
      <c r="G249" s="14">
        <v>89.32</v>
      </c>
      <c r="H249" s="12">
        <f t="shared" si="14"/>
        <v>5513.72</v>
      </c>
    </row>
    <row r="250" spans="1:8" ht="25.5" x14ac:dyDescent="0.2">
      <c r="A250" s="10" t="s">
        <v>597</v>
      </c>
      <c r="B250" s="10">
        <v>72920</v>
      </c>
      <c r="C250" s="10" t="s">
        <v>637</v>
      </c>
      <c r="D250" s="19" t="s">
        <v>572</v>
      </c>
      <c r="E250" s="10" t="s">
        <v>672</v>
      </c>
      <c r="F250" s="17">
        <v>195.06</v>
      </c>
      <c r="G250" s="14">
        <v>12.55</v>
      </c>
      <c r="H250" s="12">
        <f t="shared" si="14"/>
        <v>2448</v>
      </c>
    </row>
    <row r="251" spans="1:8" x14ac:dyDescent="0.2">
      <c r="A251" s="10" t="s">
        <v>598</v>
      </c>
      <c r="B251" s="10" t="s">
        <v>500</v>
      </c>
      <c r="C251" s="10" t="s">
        <v>638</v>
      </c>
      <c r="D251" s="20" t="s">
        <v>118</v>
      </c>
      <c r="E251" s="10" t="s">
        <v>673</v>
      </c>
      <c r="F251" s="17">
        <v>1329</v>
      </c>
      <c r="G251" s="14">
        <v>0.19</v>
      </c>
      <c r="H251" s="12">
        <f t="shared" si="14"/>
        <v>252.51</v>
      </c>
    </row>
    <row r="252" spans="1:8" x14ac:dyDescent="0.2">
      <c r="A252" s="10" t="s">
        <v>665</v>
      </c>
      <c r="B252" s="10" t="s">
        <v>501</v>
      </c>
      <c r="C252" s="10" t="s">
        <v>637</v>
      </c>
      <c r="D252" s="19" t="s">
        <v>204</v>
      </c>
      <c r="E252" s="10" t="s">
        <v>673</v>
      </c>
      <c r="F252" s="17">
        <v>1329</v>
      </c>
      <c r="G252" s="14">
        <v>1.07</v>
      </c>
      <c r="H252" s="12">
        <f t="shared" si="14"/>
        <v>1422.03</v>
      </c>
    </row>
    <row r="253" spans="1:8" ht="38.25" x14ac:dyDescent="0.2">
      <c r="A253" s="10" t="s">
        <v>599</v>
      </c>
      <c r="B253" s="10">
        <v>73659</v>
      </c>
      <c r="C253" s="10" t="s">
        <v>637</v>
      </c>
      <c r="D253" s="20" t="s">
        <v>540</v>
      </c>
      <c r="E253" s="10" t="s">
        <v>671</v>
      </c>
      <c r="F253" s="11">
        <v>8</v>
      </c>
      <c r="G253" s="14">
        <v>120.48</v>
      </c>
      <c r="H253" s="12">
        <f t="shared" si="14"/>
        <v>963.84</v>
      </c>
    </row>
    <row r="254" spans="1:8" ht="25.5" x14ac:dyDescent="0.2">
      <c r="A254" s="10" t="s">
        <v>381</v>
      </c>
      <c r="B254" s="10" t="s">
        <v>615</v>
      </c>
      <c r="C254" s="10" t="s">
        <v>638</v>
      </c>
      <c r="D254" s="20" t="s">
        <v>616</v>
      </c>
      <c r="E254" s="10" t="s">
        <v>671</v>
      </c>
      <c r="F254" s="11">
        <v>8</v>
      </c>
      <c r="G254" s="14">
        <v>124.69</v>
      </c>
      <c r="H254" s="12">
        <f t="shared" si="14"/>
        <v>997.52</v>
      </c>
    </row>
    <row r="255" spans="1:8" x14ac:dyDescent="0.2">
      <c r="A255" s="10" t="s">
        <v>382</v>
      </c>
      <c r="B255" s="10" t="s">
        <v>541</v>
      </c>
      <c r="C255" s="10" t="s">
        <v>637</v>
      </c>
      <c r="D255" s="20" t="s">
        <v>542</v>
      </c>
      <c r="E255" s="10" t="s">
        <v>671</v>
      </c>
      <c r="F255" s="11">
        <v>8</v>
      </c>
      <c r="G255" s="14">
        <v>105.54</v>
      </c>
      <c r="H255" s="12">
        <f t="shared" si="14"/>
        <v>844.32</v>
      </c>
    </row>
    <row r="256" spans="1:8" x14ac:dyDescent="0.2">
      <c r="A256" s="10" t="s">
        <v>383</v>
      </c>
      <c r="B256" s="10">
        <v>73678</v>
      </c>
      <c r="C256" s="10" t="s">
        <v>637</v>
      </c>
      <c r="D256" s="19" t="s">
        <v>179</v>
      </c>
      <c r="E256" s="10" t="s">
        <v>673</v>
      </c>
      <c r="F256" s="17">
        <v>1329</v>
      </c>
      <c r="G256" s="14">
        <v>1.71</v>
      </c>
      <c r="H256" s="12">
        <f t="shared" si="14"/>
        <v>2272.59</v>
      </c>
    </row>
    <row r="257" spans="1:8" x14ac:dyDescent="0.2">
      <c r="A257" s="10" t="s">
        <v>384</v>
      </c>
      <c r="B257" s="10" t="s">
        <v>503</v>
      </c>
      <c r="C257" s="10" t="s">
        <v>638</v>
      </c>
      <c r="D257" s="19" t="s">
        <v>181</v>
      </c>
      <c r="E257" s="10" t="s">
        <v>673</v>
      </c>
      <c r="F257" s="17">
        <v>1329</v>
      </c>
      <c r="G257" s="14">
        <v>4.18</v>
      </c>
      <c r="H257" s="12">
        <f t="shared" si="14"/>
        <v>5555.22</v>
      </c>
    </row>
    <row r="258" spans="1:8" x14ac:dyDescent="0.2">
      <c r="A258" s="10" t="s">
        <v>385</v>
      </c>
      <c r="B258" s="10">
        <v>9537</v>
      </c>
      <c r="C258" s="10" t="s">
        <v>637</v>
      </c>
      <c r="D258" s="19" t="s">
        <v>205</v>
      </c>
      <c r="E258" s="10" t="s">
        <v>670</v>
      </c>
      <c r="F258" s="26">
        <v>797.4</v>
      </c>
      <c r="G258" s="14">
        <v>1.33</v>
      </c>
      <c r="H258" s="12">
        <f t="shared" si="14"/>
        <v>1060.54</v>
      </c>
    </row>
    <row r="259" spans="1:8" x14ac:dyDescent="0.2">
      <c r="A259" s="7">
        <v>14</v>
      </c>
      <c r="B259" s="7"/>
      <c r="C259" s="7"/>
      <c r="D259" s="33" t="s">
        <v>609</v>
      </c>
      <c r="E259" s="7"/>
      <c r="F259" s="18"/>
      <c r="G259" s="18" t="s">
        <v>223</v>
      </c>
      <c r="H259" s="18">
        <f>SUM(H260:H277)</f>
        <v>89800.379999999976</v>
      </c>
    </row>
    <row r="260" spans="1:8" x14ac:dyDescent="0.2">
      <c r="A260" s="10" t="s">
        <v>386</v>
      </c>
      <c r="B260" s="10">
        <v>73610</v>
      </c>
      <c r="C260" s="10" t="s">
        <v>637</v>
      </c>
      <c r="D260" s="19" t="s">
        <v>203</v>
      </c>
      <c r="E260" s="10" t="s">
        <v>673</v>
      </c>
      <c r="F260" s="17">
        <v>2774</v>
      </c>
      <c r="G260" s="14">
        <v>0.51</v>
      </c>
      <c r="H260" s="12">
        <f t="shared" ref="H260:H277" si="15">ROUND(F260*G260,2)</f>
        <v>1414.74</v>
      </c>
    </row>
    <row r="261" spans="1:8" x14ac:dyDescent="0.2">
      <c r="A261" s="10" t="s">
        <v>387</v>
      </c>
      <c r="B261" s="10" t="s">
        <v>459</v>
      </c>
      <c r="C261" s="10" t="s">
        <v>637</v>
      </c>
      <c r="D261" s="19" t="s">
        <v>178</v>
      </c>
      <c r="E261" s="10" t="s">
        <v>672</v>
      </c>
      <c r="F261" s="17">
        <v>86.44</v>
      </c>
      <c r="G261" s="14">
        <v>29.02</v>
      </c>
      <c r="H261" s="12">
        <f t="shared" si="15"/>
        <v>2508.4899999999998</v>
      </c>
    </row>
    <row r="262" spans="1:8" x14ac:dyDescent="0.2">
      <c r="A262" s="10" t="s">
        <v>388</v>
      </c>
      <c r="B262" s="10">
        <v>73599</v>
      </c>
      <c r="C262" s="10" t="s">
        <v>637</v>
      </c>
      <c r="D262" s="19" t="s">
        <v>208</v>
      </c>
      <c r="E262" s="10" t="s">
        <v>672</v>
      </c>
      <c r="F262" s="17">
        <v>1146.1400000000001</v>
      </c>
      <c r="G262" s="14">
        <v>8.16</v>
      </c>
      <c r="H262" s="12">
        <f t="shared" si="15"/>
        <v>9352.5</v>
      </c>
    </row>
    <row r="263" spans="1:8" ht="25.5" x14ac:dyDescent="0.2">
      <c r="A263" s="10" t="s">
        <v>389</v>
      </c>
      <c r="B263" s="10" t="s">
        <v>492</v>
      </c>
      <c r="C263" s="10" t="s">
        <v>638</v>
      </c>
      <c r="D263" s="19" t="s">
        <v>493</v>
      </c>
      <c r="E263" s="10" t="s">
        <v>672</v>
      </c>
      <c r="F263" s="17">
        <v>24.01</v>
      </c>
      <c r="G263" s="14">
        <v>35.299999999999997</v>
      </c>
      <c r="H263" s="12">
        <f t="shared" si="15"/>
        <v>847.55</v>
      </c>
    </row>
    <row r="264" spans="1:8" ht="25.5" x14ac:dyDescent="0.2">
      <c r="A264" s="10" t="s">
        <v>390</v>
      </c>
      <c r="B264" s="10" t="s">
        <v>494</v>
      </c>
      <c r="C264" s="10" t="s">
        <v>638</v>
      </c>
      <c r="D264" s="19" t="s">
        <v>495</v>
      </c>
      <c r="E264" s="10" t="s">
        <v>672</v>
      </c>
      <c r="F264" s="17">
        <v>24.01</v>
      </c>
      <c r="G264" s="14">
        <v>99.17</v>
      </c>
      <c r="H264" s="12">
        <f t="shared" si="15"/>
        <v>2381.0700000000002</v>
      </c>
    </row>
    <row r="265" spans="1:8" x14ac:dyDescent="0.2">
      <c r="A265" s="10" t="s">
        <v>391</v>
      </c>
      <c r="B265" s="10" t="s">
        <v>496</v>
      </c>
      <c r="C265" s="10" t="s">
        <v>637</v>
      </c>
      <c r="D265" s="19" t="s">
        <v>497</v>
      </c>
      <c r="E265" s="10" t="s">
        <v>672</v>
      </c>
      <c r="F265" s="17">
        <v>315.38</v>
      </c>
      <c r="G265" s="14">
        <v>1.24</v>
      </c>
      <c r="H265" s="12">
        <f t="shared" si="15"/>
        <v>391.07</v>
      </c>
    </row>
    <row r="266" spans="1:8" x14ac:dyDescent="0.2">
      <c r="A266" s="10" t="s">
        <v>392</v>
      </c>
      <c r="B266" s="10">
        <v>72875</v>
      </c>
      <c r="C266" s="10" t="s">
        <v>637</v>
      </c>
      <c r="D266" s="20" t="s">
        <v>498</v>
      </c>
      <c r="E266" s="10" t="s">
        <v>677</v>
      </c>
      <c r="F266" s="17">
        <v>1576.91</v>
      </c>
      <c r="G266" s="14">
        <v>1.19</v>
      </c>
      <c r="H266" s="12">
        <f t="shared" si="15"/>
        <v>1876.52</v>
      </c>
    </row>
    <row r="267" spans="1:8" x14ac:dyDescent="0.2">
      <c r="A267" s="10" t="s">
        <v>393</v>
      </c>
      <c r="B267" s="10">
        <v>73733</v>
      </c>
      <c r="C267" s="10" t="s">
        <v>637</v>
      </c>
      <c r="D267" s="20" t="s">
        <v>539</v>
      </c>
      <c r="E267" s="10" t="s">
        <v>670</v>
      </c>
      <c r="F267" s="17">
        <v>1280.5999999999999</v>
      </c>
      <c r="G267" s="14">
        <v>2.79</v>
      </c>
      <c r="H267" s="12">
        <f t="shared" si="15"/>
        <v>3572.87</v>
      </c>
    </row>
    <row r="268" spans="1:8" x14ac:dyDescent="0.2">
      <c r="A268" s="10" t="s">
        <v>600</v>
      </c>
      <c r="B268" s="10">
        <v>73615</v>
      </c>
      <c r="C268" s="10" t="s">
        <v>637</v>
      </c>
      <c r="D268" s="19" t="s">
        <v>211</v>
      </c>
      <c r="E268" s="10" t="s">
        <v>672</v>
      </c>
      <c r="F268" s="17">
        <v>309.93</v>
      </c>
      <c r="G268" s="14">
        <v>89.32</v>
      </c>
      <c r="H268" s="12">
        <f t="shared" si="15"/>
        <v>27682.95</v>
      </c>
    </row>
    <row r="269" spans="1:8" ht="25.5" x14ac:dyDescent="0.2">
      <c r="A269" s="10" t="s">
        <v>601</v>
      </c>
      <c r="B269" s="10">
        <v>72920</v>
      </c>
      <c r="C269" s="10" t="s">
        <v>637</v>
      </c>
      <c r="D269" s="19" t="s">
        <v>572</v>
      </c>
      <c r="E269" s="10" t="s">
        <v>672</v>
      </c>
      <c r="F269" s="17">
        <v>965.22</v>
      </c>
      <c r="G269" s="14">
        <v>12.55</v>
      </c>
      <c r="H269" s="12">
        <f t="shared" si="15"/>
        <v>12113.51</v>
      </c>
    </row>
    <row r="270" spans="1:8" x14ac:dyDescent="0.2">
      <c r="A270" s="10" t="s">
        <v>602</v>
      </c>
      <c r="B270" s="10" t="s">
        <v>500</v>
      </c>
      <c r="C270" s="10" t="s">
        <v>638</v>
      </c>
      <c r="D270" s="20" t="s">
        <v>118</v>
      </c>
      <c r="E270" s="10" t="s">
        <v>673</v>
      </c>
      <c r="F270" s="17">
        <v>2774</v>
      </c>
      <c r="G270" s="14">
        <v>0.19</v>
      </c>
      <c r="H270" s="12">
        <f t="shared" si="15"/>
        <v>527.05999999999995</v>
      </c>
    </row>
    <row r="271" spans="1:8" x14ac:dyDescent="0.2">
      <c r="A271" s="10" t="s">
        <v>666</v>
      </c>
      <c r="B271" s="10" t="s">
        <v>501</v>
      </c>
      <c r="C271" s="10" t="s">
        <v>637</v>
      </c>
      <c r="D271" s="19" t="s">
        <v>204</v>
      </c>
      <c r="E271" s="10" t="s">
        <v>673</v>
      </c>
      <c r="F271" s="17">
        <v>2774</v>
      </c>
      <c r="G271" s="14">
        <v>1.07</v>
      </c>
      <c r="H271" s="12">
        <f t="shared" si="15"/>
        <v>2968.18</v>
      </c>
    </row>
    <row r="272" spans="1:8" ht="38.25" x14ac:dyDescent="0.2">
      <c r="A272" s="10" t="s">
        <v>603</v>
      </c>
      <c r="B272" s="10">
        <v>73659</v>
      </c>
      <c r="C272" s="10" t="s">
        <v>637</v>
      </c>
      <c r="D272" s="20" t="s">
        <v>540</v>
      </c>
      <c r="E272" s="10" t="s">
        <v>671</v>
      </c>
      <c r="F272" s="11">
        <v>16</v>
      </c>
      <c r="G272" s="14">
        <v>120.48</v>
      </c>
      <c r="H272" s="12">
        <f t="shared" si="15"/>
        <v>1927.68</v>
      </c>
    </row>
    <row r="273" spans="1:8" ht="25.5" x14ac:dyDescent="0.2">
      <c r="A273" s="10" t="s">
        <v>394</v>
      </c>
      <c r="B273" s="10" t="s">
        <v>615</v>
      </c>
      <c r="C273" s="10" t="s">
        <v>638</v>
      </c>
      <c r="D273" s="20" t="s">
        <v>616</v>
      </c>
      <c r="E273" s="10" t="s">
        <v>671</v>
      </c>
      <c r="F273" s="11">
        <v>16</v>
      </c>
      <c r="G273" s="14">
        <v>124.69</v>
      </c>
      <c r="H273" s="12">
        <f t="shared" si="15"/>
        <v>1995.04</v>
      </c>
    </row>
    <row r="274" spans="1:8" x14ac:dyDescent="0.2">
      <c r="A274" s="10" t="s">
        <v>395</v>
      </c>
      <c r="B274" s="10" t="s">
        <v>541</v>
      </c>
      <c r="C274" s="10" t="s">
        <v>637</v>
      </c>
      <c r="D274" s="20" t="s">
        <v>542</v>
      </c>
      <c r="E274" s="10" t="s">
        <v>671</v>
      </c>
      <c r="F274" s="11">
        <v>16</v>
      </c>
      <c r="G274" s="14">
        <v>105.54</v>
      </c>
      <c r="H274" s="12">
        <f t="shared" si="15"/>
        <v>1688.64</v>
      </c>
    </row>
    <row r="275" spans="1:8" x14ac:dyDescent="0.2">
      <c r="A275" s="10" t="s">
        <v>396</v>
      </c>
      <c r="B275" s="10">
        <v>73678</v>
      </c>
      <c r="C275" s="10" t="s">
        <v>637</v>
      </c>
      <c r="D275" s="19" t="s">
        <v>179</v>
      </c>
      <c r="E275" s="10" t="s">
        <v>673</v>
      </c>
      <c r="F275" s="17">
        <v>2774</v>
      </c>
      <c r="G275" s="14">
        <v>1.71</v>
      </c>
      <c r="H275" s="12">
        <f t="shared" si="15"/>
        <v>4743.54</v>
      </c>
    </row>
    <row r="276" spans="1:8" x14ac:dyDescent="0.2">
      <c r="A276" s="10" t="s">
        <v>397</v>
      </c>
      <c r="B276" s="10" t="s">
        <v>503</v>
      </c>
      <c r="C276" s="10" t="s">
        <v>638</v>
      </c>
      <c r="D276" s="19" t="s">
        <v>181</v>
      </c>
      <c r="E276" s="10" t="s">
        <v>673</v>
      </c>
      <c r="F276" s="17">
        <v>2774</v>
      </c>
      <c r="G276" s="14">
        <v>4.18</v>
      </c>
      <c r="H276" s="12">
        <f t="shared" si="15"/>
        <v>11595.32</v>
      </c>
    </row>
    <row r="277" spans="1:8" x14ac:dyDescent="0.2">
      <c r="A277" s="10" t="s">
        <v>398</v>
      </c>
      <c r="B277" s="10">
        <v>9537</v>
      </c>
      <c r="C277" s="10" t="s">
        <v>637</v>
      </c>
      <c r="D277" s="19" t="s">
        <v>205</v>
      </c>
      <c r="E277" s="10" t="s">
        <v>670</v>
      </c>
      <c r="F277" s="26">
        <v>1664.4</v>
      </c>
      <c r="G277" s="14">
        <v>1.33</v>
      </c>
      <c r="H277" s="12">
        <f t="shared" si="15"/>
        <v>2213.65</v>
      </c>
    </row>
    <row r="278" spans="1:8" x14ac:dyDescent="0.2">
      <c r="A278" s="7"/>
      <c r="B278" s="7"/>
      <c r="C278" s="7"/>
      <c r="D278" s="7"/>
      <c r="E278" s="7"/>
      <c r="F278" s="18"/>
      <c r="G278" s="18" t="s">
        <v>169</v>
      </c>
      <c r="H278" s="18">
        <f>SUMIF(G9:G277,"subtotal",H9:H277)</f>
        <v>514824.73</v>
      </c>
    </row>
    <row r="279" spans="1:8" x14ac:dyDescent="0.2">
      <c r="F279" s="4"/>
      <c r="G279" s="4"/>
      <c r="H279" s="4"/>
    </row>
    <row r="280" spans="1:8" x14ac:dyDescent="0.2">
      <c r="F280" s="4"/>
      <c r="G280" s="4"/>
      <c r="H280" s="4"/>
    </row>
    <row r="281" spans="1:8" x14ac:dyDescent="0.2">
      <c r="F281" s="4"/>
      <c r="G281" s="4"/>
      <c r="H281" s="4"/>
    </row>
    <row r="282" spans="1:8" x14ac:dyDescent="0.2">
      <c r="F282" s="4"/>
      <c r="G282" s="4"/>
      <c r="H282" s="4"/>
    </row>
    <row r="283" spans="1:8" x14ac:dyDescent="0.2">
      <c r="F283" s="4"/>
      <c r="G283" s="4"/>
      <c r="H283" s="4"/>
    </row>
    <row r="284" spans="1:8" x14ac:dyDescent="0.2">
      <c r="F284" s="4"/>
      <c r="G284" s="4"/>
      <c r="H284" s="4"/>
    </row>
    <row r="285" spans="1:8" x14ac:dyDescent="0.2">
      <c r="F285" s="4"/>
      <c r="G285" s="4"/>
      <c r="H285" s="4"/>
    </row>
    <row r="286" spans="1:8" x14ac:dyDescent="0.2">
      <c r="F286" s="4"/>
      <c r="G286" s="4"/>
      <c r="H286" s="4"/>
    </row>
    <row r="287" spans="1:8" x14ac:dyDescent="0.2">
      <c r="F287" s="4"/>
      <c r="G287" s="4"/>
      <c r="H287" s="4"/>
    </row>
    <row r="288" spans="1:8" x14ac:dyDescent="0.2">
      <c r="F288" s="4"/>
      <c r="G288" s="4"/>
      <c r="H288" s="4"/>
    </row>
    <row r="289" spans="6:8" x14ac:dyDescent="0.2">
      <c r="F289" s="4"/>
      <c r="G289" s="4"/>
      <c r="H289" s="4"/>
    </row>
    <row r="290" spans="6:8" x14ac:dyDescent="0.2">
      <c r="F290" s="4"/>
      <c r="G290" s="4"/>
      <c r="H290" s="4"/>
    </row>
    <row r="291" spans="6:8" x14ac:dyDescent="0.2">
      <c r="F291" s="4"/>
      <c r="G291" s="4"/>
      <c r="H291" s="4"/>
    </row>
    <row r="292" spans="6:8" x14ac:dyDescent="0.2">
      <c r="F292" s="4"/>
      <c r="G292" s="4"/>
      <c r="H292" s="4"/>
    </row>
    <row r="293" spans="6:8" x14ac:dyDescent="0.2">
      <c r="F293" s="4"/>
      <c r="G293" s="4"/>
      <c r="H293" s="4"/>
    </row>
    <row r="294" spans="6:8" x14ac:dyDescent="0.2">
      <c r="F294" s="4"/>
      <c r="G294" s="4"/>
      <c r="H294" s="4"/>
    </row>
    <row r="295" spans="6:8" x14ac:dyDescent="0.2">
      <c r="F295" s="4"/>
      <c r="G295" s="4"/>
      <c r="H295" s="4"/>
    </row>
    <row r="296" spans="6:8" x14ac:dyDescent="0.2">
      <c r="F296" s="4"/>
      <c r="G296" s="4"/>
      <c r="H296" s="4"/>
    </row>
    <row r="297" spans="6:8" x14ac:dyDescent="0.2">
      <c r="F297" s="4"/>
      <c r="G297" s="4"/>
      <c r="H297" s="4"/>
    </row>
    <row r="298" spans="6:8" x14ac:dyDescent="0.2">
      <c r="F298" s="4"/>
      <c r="G298" s="4"/>
      <c r="H298" s="4"/>
    </row>
    <row r="299" spans="6:8" x14ac:dyDescent="0.2">
      <c r="F299" s="4"/>
      <c r="G299" s="4"/>
      <c r="H299" s="4"/>
    </row>
    <row r="300" spans="6:8" x14ac:dyDescent="0.2">
      <c r="F300" s="4"/>
      <c r="G300" s="4"/>
      <c r="H300" s="4"/>
    </row>
    <row r="301" spans="6:8" x14ac:dyDescent="0.2">
      <c r="F301" s="4"/>
      <c r="G301" s="4"/>
      <c r="H301" s="4"/>
    </row>
    <row r="302" spans="6:8" x14ac:dyDescent="0.2">
      <c r="F302" s="4"/>
      <c r="G302" s="4"/>
      <c r="H302" s="4"/>
    </row>
    <row r="303" spans="6:8" x14ac:dyDescent="0.2">
      <c r="F303" s="4"/>
      <c r="G303" s="4"/>
      <c r="H303" s="4"/>
    </row>
    <row r="304" spans="6:8" x14ac:dyDescent="0.2">
      <c r="F304" s="4"/>
      <c r="G304" s="4"/>
      <c r="H304" s="4"/>
    </row>
    <row r="305" spans="6:8" x14ac:dyDescent="0.2">
      <c r="F305" s="4"/>
      <c r="G305" s="4"/>
      <c r="H305" s="4"/>
    </row>
    <row r="306" spans="6:8" x14ac:dyDescent="0.2">
      <c r="F306" s="4"/>
      <c r="G306" s="4"/>
      <c r="H306" s="4"/>
    </row>
    <row r="307" spans="6:8" x14ac:dyDescent="0.2">
      <c r="F307" s="4"/>
      <c r="G307" s="4"/>
      <c r="H307" s="4"/>
    </row>
    <row r="308" spans="6:8" x14ac:dyDescent="0.2">
      <c r="F308" s="4"/>
      <c r="G308" s="4"/>
      <c r="H308" s="4"/>
    </row>
    <row r="309" spans="6:8" x14ac:dyDescent="0.2">
      <c r="F309" s="4"/>
      <c r="G309" s="4"/>
      <c r="H309" s="4"/>
    </row>
    <row r="310" spans="6:8" x14ac:dyDescent="0.2">
      <c r="F310" s="4"/>
      <c r="G310" s="4"/>
      <c r="H310" s="4"/>
    </row>
    <row r="311" spans="6:8" x14ac:dyDescent="0.2">
      <c r="F311" s="4"/>
      <c r="G311" s="4"/>
      <c r="H311" s="4"/>
    </row>
    <row r="312" spans="6:8" x14ac:dyDescent="0.2">
      <c r="F312" s="4"/>
      <c r="G312" s="4"/>
      <c r="H312" s="4"/>
    </row>
    <row r="313" spans="6:8" x14ac:dyDescent="0.2">
      <c r="F313" s="4"/>
      <c r="G313" s="4"/>
      <c r="H313" s="4"/>
    </row>
    <row r="314" spans="6:8" x14ac:dyDescent="0.2">
      <c r="F314" s="4"/>
      <c r="G314" s="4"/>
      <c r="H314" s="4"/>
    </row>
    <row r="315" spans="6:8" x14ac:dyDescent="0.2">
      <c r="F315" s="4"/>
      <c r="G315" s="4"/>
      <c r="H315" s="4"/>
    </row>
    <row r="316" spans="6:8" x14ac:dyDescent="0.2">
      <c r="F316" s="4"/>
      <c r="G316" s="4"/>
      <c r="H316" s="4"/>
    </row>
    <row r="317" spans="6:8" x14ac:dyDescent="0.2">
      <c r="F317" s="4"/>
      <c r="G317" s="4"/>
      <c r="H317" s="4"/>
    </row>
    <row r="318" spans="6:8" x14ac:dyDescent="0.2">
      <c r="F318" s="4"/>
      <c r="G318" s="4"/>
      <c r="H318" s="4"/>
    </row>
    <row r="319" spans="6:8" x14ac:dyDescent="0.2">
      <c r="F319" s="4"/>
      <c r="G319" s="4"/>
      <c r="H319" s="4"/>
    </row>
    <row r="320" spans="6:8" x14ac:dyDescent="0.2">
      <c r="F320" s="4"/>
      <c r="G320" s="4"/>
      <c r="H320" s="4"/>
    </row>
    <row r="321" spans="6:8" x14ac:dyDescent="0.2">
      <c r="F321" s="4"/>
      <c r="G321" s="4"/>
      <c r="H321" s="4"/>
    </row>
    <row r="322" spans="6:8" x14ac:dyDescent="0.2">
      <c r="F322" s="4"/>
      <c r="G322" s="4"/>
      <c r="H322" s="4"/>
    </row>
    <row r="323" spans="6:8" x14ac:dyDescent="0.2">
      <c r="F323" s="4"/>
      <c r="G323" s="4"/>
      <c r="H323" s="4"/>
    </row>
    <row r="324" spans="6:8" x14ac:dyDescent="0.2">
      <c r="F324" s="4"/>
      <c r="G324" s="4"/>
      <c r="H324" s="4"/>
    </row>
    <row r="325" spans="6:8" x14ac:dyDescent="0.2">
      <c r="F325" s="4"/>
      <c r="G325" s="4"/>
      <c r="H325" s="4"/>
    </row>
    <row r="326" spans="6:8" x14ac:dyDescent="0.2">
      <c r="F326" s="4"/>
      <c r="G326" s="4"/>
      <c r="H326" s="4"/>
    </row>
    <row r="327" spans="6:8" x14ac:dyDescent="0.2">
      <c r="F327" s="4"/>
      <c r="G327" s="4"/>
      <c r="H327" s="4"/>
    </row>
    <row r="328" spans="6:8" x14ac:dyDescent="0.2">
      <c r="F328" s="4"/>
      <c r="G328" s="4"/>
      <c r="H328" s="4"/>
    </row>
    <row r="329" spans="6:8" x14ac:dyDescent="0.2">
      <c r="F329" s="4"/>
      <c r="G329" s="4"/>
      <c r="H329" s="4"/>
    </row>
    <row r="330" spans="6:8" x14ac:dyDescent="0.2">
      <c r="F330" s="4"/>
      <c r="G330" s="4"/>
      <c r="H330" s="4"/>
    </row>
    <row r="331" spans="6:8" x14ac:dyDescent="0.2">
      <c r="F331" s="4"/>
      <c r="G331" s="4"/>
      <c r="H331" s="4"/>
    </row>
    <row r="332" spans="6:8" x14ac:dyDescent="0.2">
      <c r="F332" s="4"/>
      <c r="G332" s="4"/>
      <c r="H332" s="4"/>
    </row>
    <row r="333" spans="6:8" x14ac:dyDescent="0.2">
      <c r="F333" s="4"/>
      <c r="G333" s="4"/>
      <c r="H333" s="4"/>
    </row>
    <row r="334" spans="6:8" x14ac:dyDescent="0.2">
      <c r="F334" s="4"/>
      <c r="G334" s="4"/>
      <c r="H334" s="4"/>
    </row>
    <row r="335" spans="6:8" x14ac:dyDescent="0.2">
      <c r="F335" s="4"/>
      <c r="G335" s="4"/>
      <c r="H335" s="4"/>
    </row>
    <row r="336" spans="6:8" x14ac:dyDescent="0.2">
      <c r="F336" s="4"/>
      <c r="G336" s="4"/>
      <c r="H336" s="4"/>
    </row>
    <row r="337" spans="6:8" x14ac:dyDescent="0.2">
      <c r="F337" s="4"/>
      <c r="G337" s="4"/>
      <c r="H337" s="4"/>
    </row>
    <row r="338" spans="6:8" x14ac:dyDescent="0.2">
      <c r="F338" s="4"/>
      <c r="G338" s="4"/>
      <c r="H338" s="4"/>
    </row>
    <row r="339" spans="6:8" x14ac:dyDescent="0.2">
      <c r="F339" s="4"/>
      <c r="G339" s="4"/>
      <c r="H339" s="4"/>
    </row>
    <row r="340" spans="6:8" x14ac:dyDescent="0.2">
      <c r="F340" s="4"/>
      <c r="G340" s="4"/>
      <c r="H340" s="4"/>
    </row>
    <row r="341" spans="6:8" x14ac:dyDescent="0.2">
      <c r="F341" s="4"/>
      <c r="G341" s="4"/>
      <c r="H341" s="4"/>
    </row>
    <row r="342" spans="6:8" x14ac:dyDescent="0.2">
      <c r="F342" s="4"/>
      <c r="G342" s="4"/>
      <c r="H342" s="4"/>
    </row>
    <row r="343" spans="6:8" x14ac:dyDescent="0.2">
      <c r="F343" s="4"/>
      <c r="G343" s="4"/>
      <c r="H343" s="4"/>
    </row>
    <row r="344" spans="6:8" x14ac:dyDescent="0.2">
      <c r="F344" s="4"/>
      <c r="G344" s="4"/>
      <c r="H344" s="4"/>
    </row>
    <row r="345" spans="6:8" x14ac:dyDescent="0.2">
      <c r="F345" s="4"/>
      <c r="G345" s="4"/>
      <c r="H345" s="4"/>
    </row>
    <row r="346" spans="6:8" x14ac:dyDescent="0.2">
      <c r="F346" s="4"/>
      <c r="G346" s="4"/>
      <c r="H346" s="4"/>
    </row>
    <row r="347" spans="6:8" x14ac:dyDescent="0.2">
      <c r="F347" s="4"/>
      <c r="G347" s="4"/>
      <c r="H347" s="4"/>
    </row>
    <row r="348" spans="6:8" x14ac:dyDescent="0.2">
      <c r="F348" s="4"/>
      <c r="G348" s="4"/>
      <c r="H348" s="4"/>
    </row>
    <row r="349" spans="6:8" x14ac:dyDescent="0.2">
      <c r="F349" s="4"/>
      <c r="G349" s="4"/>
      <c r="H349" s="4"/>
    </row>
    <row r="350" spans="6:8" x14ac:dyDescent="0.2">
      <c r="F350" s="4"/>
      <c r="G350" s="4"/>
      <c r="H350" s="4"/>
    </row>
    <row r="351" spans="6:8" x14ac:dyDescent="0.2">
      <c r="F351" s="4"/>
      <c r="G351" s="4"/>
      <c r="H351" s="4"/>
    </row>
    <row r="352" spans="6:8" x14ac:dyDescent="0.2">
      <c r="F352" s="4"/>
      <c r="G352" s="4"/>
      <c r="H352" s="4"/>
    </row>
    <row r="353" spans="6:8" x14ac:dyDescent="0.2">
      <c r="F353" s="4"/>
      <c r="G353" s="4"/>
      <c r="H353" s="4"/>
    </row>
    <row r="354" spans="6:8" x14ac:dyDescent="0.2">
      <c r="F354" s="4"/>
      <c r="G354" s="4"/>
      <c r="H354" s="4"/>
    </row>
    <row r="355" spans="6:8" x14ac:dyDescent="0.2">
      <c r="F355" s="4"/>
      <c r="G355" s="4"/>
      <c r="H355" s="4"/>
    </row>
    <row r="356" spans="6:8" x14ac:dyDescent="0.2">
      <c r="F356" s="4"/>
      <c r="G356" s="4"/>
      <c r="H356" s="4"/>
    </row>
    <row r="357" spans="6:8" x14ac:dyDescent="0.2">
      <c r="F357" s="4"/>
      <c r="G357" s="4"/>
      <c r="H357" s="4"/>
    </row>
    <row r="358" spans="6:8" x14ac:dyDescent="0.2">
      <c r="F358" s="4"/>
      <c r="G358" s="4"/>
      <c r="H358" s="4"/>
    </row>
    <row r="359" spans="6:8" x14ac:dyDescent="0.2">
      <c r="F359" s="4"/>
      <c r="G359" s="4"/>
      <c r="H359" s="4"/>
    </row>
    <row r="360" spans="6:8" x14ac:dyDescent="0.2">
      <c r="F360" s="4"/>
      <c r="G360" s="4"/>
      <c r="H360" s="4"/>
    </row>
    <row r="361" spans="6:8" x14ac:dyDescent="0.2">
      <c r="F361" s="4"/>
      <c r="G361" s="4"/>
      <c r="H361" s="4"/>
    </row>
    <row r="362" spans="6:8" x14ac:dyDescent="0.2">
      <c r="F362" s="4"/>
      <c r="G362" s="4"/>
      <c r="H362" s="4"/>
    </row>
    <row r="363" spans="6:8" x14ac:dyDescent="0.2">
      <c r="F363" s="4"/>
      <c r="G363" s="4"/>
      <c r="H363" s="4"/>
    </row>
    <row r="364" spans="6:8" x14ac:dyDescent="0.2">
      <c r="F364" s="4"/>
      <c r="G364" s="4"/>
      <c r="H364" s="4"/>
    </row>
    <row r="365" spans="6:8" x14ac:dyDescent="0.2">
      <c r="F365" s="4"/>
      <c r="G365" s="4"/>
      <c r="H365" s="4"/>
    </row>
    <row r="366" spans="6:8" x14ac:dyDescent="0.2">
      <c r="F366" s="4"/>
      <c r="G366" s="4"/>
      <c r="H366" s="4"/>
    </row>
    <row r="367" spans="6:8" x14ac:dyDescent="0.2">
      <c r="F367" s="4"/>
      <c r="G367" s="4"/>
      <c r="H367" s="4"/>
    </row>
    <row r="368" spans="6:8" x14ac:dyDescent="0.2">
      <c r="F368" s="4"/>
      <c r="G368" s="4"/>
      <c r="H368" s="4"/>
    </row>
    <row r="369" spans="6:8" x14ac:dyDescent="0.2">
      <c r="F369" s="4"/>
      <c r="G369" s="4"/>
      <c r="H369" s="4"/>
    </row>
    <row r="370" spans="6:8" x14ac:dyDescent="0.2">
      <c r="F370" s="4"/>
      <c r="G370" s="4"/>
      <c r="H370" s="4"/>
    </row>
    <row r="371" spans="6:8" x14ac:dyDescent="0.2">
      <c r="F371" s="4"/>
      <c r="G371" s="4"/>
      <c r="H371" s="4"/>
    </row>
    <row r="372" spans="6:8" x14ac:dyDescent="0.2">
      <c r="F372" s="4"/>
      <c r="G372" s="4"/>
      <c r="H372" s="4"/>
    </row>
    <row r="373" spans="6:8" x14ac:dyDescent="0.2">
      <c r="F373" s="4"/>
      <c r="G373" s="4"/>
      <c r="H373" s="4"/>
    </row>
    <row r="374" spans="6:8" x14ac:dyDescent="0.2">
      <c r="F374" s="4"/>
      <c r="G374" s="4"/>
      <c r="H374" s="4"/>
    </row>
    <row r="375" spans="6:8" x14ac:dyDescent="0.2">
      <c r="F375" s="4"/>
      <c r="G375" s="4"/>
      <c r="H375" s="4"/>
    </row>
    <row r="376" spans="6:8" x14ac:dyDescent="0.2">
      <c r="F376" s="4"/>
      <c r="G376" s="4"/>
      <c r="H376" s="4"/>
    </row>
    <row r="377" spans="6:8" x14ac:dyDescent="0.2">
      <c r="F377" s="4"/>
      <c r="G377" s="4"/>
      <c r="H377" s="4"/>
    </row>
    <row r="378" spans="6:8" x14ac:dyDescent="0.2">
      <c r="F378" s="4"/>
      <c r="G378" s="4"/>
      <c r="H378" s="4"/>
    </row>
    <row r="379" spans="6:8" x14ac:dyDescent="0.2">
      <c r="F379" s="4"/>
      <c r="G379" s="4"/>
      <c r="H379" s="4"/>
    </row>
    <row r="380" spans="6:8" x14ac:dyDescent="0.2">
      <c r="F380" s="4"/>
      <c r="G380" s="4"/>
      <c r="H380" s="4"/>
    </row>
    <row r="381" spans="6:8" x14ac:dyDescent="0.2">
      <c r="F381" s="4"/>
      <c r="G381" s="4"/>
      <c r="H381" s="4"/>
    </row>
    <row r="382" spans="6:8" x14ac:dyDescent="0.2">
      <c r="F382" s="4"/>
      <c r="G382" s="4"/>
      <c r="H382" s="4"/>
    </row>
    <row r="383" spans="6:8" x14ac:dyDescent="0.2">
      <c r="F383" s="4"/>
      <c r="G383" s="4"/>
      <c r="H383" s="4"/>
    </row>
    <row r="384" spans="6:8" x14ac:dyDescent="0.2">
      <c r="F384" s="4"/>
      <c r="G384" s="4"/>
      <c r="H384" s="4"/>
    </row>
    <row r="385" spans="6:8" x14ac:dyDescent="0.2">
      <c r="F385" s="4"/>
      <c r="G385" s="4"/>
      <c r="H385" s="4"/>
    </row>
    <row r="386" spans="6:8" x14ac:dyDescent="0.2">
      <c r="F386" s="4"/>
      <c r="G386" s="4"/>
      <c r="H386" s="4"/>
    </row>
    <row r="387" spans="6:8" x14ac:dyDescent="0.2">
      <c r="F387" s="4"/>
      <c r="G387" s="4"/>
      <c r="H387" s="4"/>
    </row>
    <row r="388" spans="6:8" x14ac:dyDescent="0.2">
      <c r="F388" s="4"/>
      <c r="G388" s="4"/>
      <c r="H388" s="4"/>
    </row>
    <row r="389" spans="6:8" x14ac:dyDescent="0.2">
      <c r="F389" s="4"/>
      <c r="G389" s="4"/>
      <c r="H389" s="4"/>
    </row>
    <row r="390" spans="6:8" x14ac:dyDescent="0.2">
      <c r="F390" s="4"/>
      <c r="G390" s="4"/>
      <c r="H390" s="4"/>
    </row>
    <row r="391" spans="6:8" x14ac:dyDescent="0.2">
      <c r="F391" s="4"/>
      <c r="G391" s="4"/>
      <c r="H391" s="4"/>
    </row>
    <row r="392" spans="6:8" x14ac:dyDescent="0.2">
      <c r="F392" s="4"/>
      <c r="G392" s="4"/>
      <c r="H392" s="4"/>
    </row>
    <row r="393" spans="6:8" x14ac:dyDescent="0.2">
      <c r="F393" s="4"/>
      <c r="G393" s="4"/>
      <c r="H393" s="4"/>
    </row>
    <row r="394" spans="6:8" x14ac:dyDescent="0.2">
      <c r="F394" s="4"/>
      <c r="G394" s="4"/>
      <c r="H394" s="4"/>
    </row>
    <row r="395" spans="6:8" x14ac:dyDescent="0.2">
      <c r="F395" s="4"/>
      <c r="G395" s="4"/>
      <c r="H395" s="4"/>
    </row>
    <row r="396" spans="6:8" x14ac:dyDescent="0.2">
      <c r="F396" s="4"/>
      <c r="G396" s="4"/>
      <c r="H396" s="4"/>
    </row>
    <row r="397" spans="6:8" x14ac:dyDescent="0.2">
      <c r="F397" s="4"/>
      <c r="G397" s="4"/>
      <c r="H397" s="4"/>
    </row>
    <row r="398" spans="6:8" x14ac:dyDescent="0.2">
      <c r="F398" s="4"/>
      <c r="G398" s="4"/>
      <c r="H398" s="4"/>
    </row>
    <row r="399" spans="6:8" x14ac:dyDescent="0.2">
      <c r="F399" s="4"/>
      <c r="G399" s="4"/>
      <c r="H399" s="4"/>
    </row>
    <row r="400" spans="6:8" x14ac:dyDescent="0.2">
      <c r="F400" s="4"/>
      <c r="G400" s="4"/>
      <c r="H400" s="4"/>
    </row>
    <row r="401" spans="6:8" x14ac:dyDescent="0.2">
      <c r="F401" s="4"/>
      <c r="G401" s="4"/>
      <c r="H401" s="4"/>
    </row>
    <row r="402" spans="6:8" x14ac:dyDescent="0.2">
      <c r="F402" s="4"/>
      <c r="G402" s="4"/>
      <c r="H402" s="4"/>
    </row>
    <row r="403" spans="6:8" x14ac:dyDescent="0.2">
      <c r="F403" s="4"/>
      <c r="G403" s="4"/>
      <c r="H403" s="4"/>
    </row>
    <row r="404" spans="6:8" x14ac:dyDescent="0.2">
      <c r="F404" s="4"/>
      <c r="G404" s="4"/>
      <c r="H404" s="4"/>
    </row>
    <row r="405" spans="6:8" x14ac:dyDescent="0.2">
      <c r="F405" s="4"/>
      <c r="G405" s="4"/>
      <c r="H405" s="4"/>
    </row>
    <row r="406" spans="6:8" x14ac:dyDescent="0.2">
      <c r="F406" s="4"/>
      <c r="G406" s="4"/>
      <c r="H406" s="4"/>
    </row>
    <row r="407" spans="6:8" x14ac:dyDescent="0.2">
      <c r="F407" s="4"/>
      <c r="G407" s="4"/>
      <c r="H407" s="4"/>
    </row>
    <row r="408" spans="6:8" x14ac:dyDescent="0.2">
      <c r="F408" s="4"/>
      <c r="G408" s="4"/>
      <c r="H408" s="4"/>
    </row>
    <row r="409" spans="6:8" x14ac:dyDescent="0.2">
      <c r="F409" s="4"/>
      <c r="G409" s="4"/>
      <c r="H409" s="4"/>
    </row>
    <row r="410" spans="6:8" x14ac:dyDescent="0.2">
      <c r="F410" s="4"/>
      <c r="G410" s="4"/>
      <c r="H410" s="4"/>
    </row>
    <row r="411" spans="6:8" x14ac:dyDescent="0.2">
      <c r="F411" s="4"/>
      <c r="G411" s="4"/>
      <c r="H411" s="4"/>
    </row>
    <row r="412" spans="6:8" x14ac:dyDescent="0.2">
      <c r="F412" s="4"/>
      <c r="G412" s="4"/>
      <c r="H412" s="4"/>
    </row>
    <row r="413" spans="6:8" x14ac:dyDescent="0.2">
      <c r="F413" s="4"/>
      <c r="G413" s="4"/>
      <c r="H413" s="4"/>
    </row>
    <row r="414" spans="6:8" x14ac:dyDescent="0.2">
      <c r="F414" s="4"/>
      <c r="G414" s="4"/>
      <c r="H414" s="4"/>
    </row>
    <row r="415" spans="6:8" x14ac:dyDescent="0.2">
      <c r="F415" s="4"/>
      <c r="G415" s="4"/>
      <c r="H415" s="4"/>
    </row>
    <row r="416" spans="6:8" x14ac:dyDescent="0.2">
      <c r="F416" s="4"/>
      <c r="G416" s="4"/>
      <c r="H416" s="4"/>
    </row>
    <row r="417" spans="6:8" x14ac:dyDescent="0.2">
      <c r="F417" s="4"/>
      <c r="G417" s="4"/>
      <c r="H417" s="4"/>
    </row>
    <row r="418" spans="6:8" x14ac:dyDescent="0.2">
      <c r="F418" s="4"/>
      <c r="G418" s="4"/>
      <c r="H418" s="4"/>
    </row>
    <row r="419" spans="6:8" x14ac:dyDescent="0.2">
      <c r="F419" s="4"/>
      <c r="G419" s="4"/>
      <c r="H419" s="4"/>
    </row>
    <row r="420" spans="6:8" x14ac:dyDescent="0.2">
      <c r="F420" s="4"/>
      <c r="G420" s="4"/>
      <c r="H420" s="4"/>
    </row>
    <row r="421" spans="6:8" x14ac:dyDescent="0.2">
      <c r="F421" s="4"/>
      <c r="G421" s="4"/>
      <c r="H421" s="4"/>
    </row>
    <row r="422" spans="6:8" x14ac:dyDescent="0.2">
      <c r="F422" s="4"/>
      <c r="G422" s="4"/>
      <c r="H422" s="4"/>
    </row>
    <row r="423" spans="6:8" x14ac:dyDescent="0.2">
      <c r="F423" s="4"/>
      <c r="G423" s="4"/>
      <c r="H423" s="4"/>
    </row>
    <row r="424" spans="6:8" x14ac:dyDescent="0.2">
      <c r="F424" s="4"/>
      <c r="G424" s="4"/>
      <c r="H424" s="4"/>
    </row>
    <row r="425" spans="6:8" x14ac:dyDescent="0.2">
      <c r="F425" s="4"/>
      <c r="G425" s="4"/>
      <c r="H425" s="4"/>
    </row>
    <row r="426" spans="6:8" x14ac:dyDescent="0.2">
      <c r="F426" s="4"/>
      <c r="G426" s="4"/>
      <c r="H426" s="4"/>
    </row>
    <row r="427" spans="6:8" x14ac:dyDescent="0.2">
      <c r="F427" s="4"/>
      <c r="G427" s="4"/>
      <c r="H427" s="4"/>
    </row>
    <row r="428" spans="6:8" x14ac:dyDescent="0.2">
      <c r="F428" s="4"/>
      <c r="G428" s="4"/>
      <c r="H428" s="4"/>
    </row>
    <row r="429" spans="6:8" x14ac:dyDescent="0.2">
      <c r="F429" s="4"/>
      <c r="G429" s="4"/>
      <c r="H429" s="4"/>
    </row>
    <row r="430" spans="6:8" x14ac:dyDescent="0.2">
      <c r="F430" s="4"/>
      <c r="G430" s="4"/>
      <c r="H430" s="4"/>
    </row>
    <row r="431" spans="6:8" x14ac:dyDescent="0.2">
      <c r="F431" s="4"/>
      <c r="G431" s="4"/>
      <c r="H431" s="4"/>
    </row>
    <row r="432" spans="6:8" x14ac:dyDescent="0.2">
      <c r="F432" s="4"/>
      <c r="G432" s="4"/>
      <c r="H432" s="4"/>
    </row>
    <row r="433" spans="6:8" x14ac:dyDescent="0.2">
      <c r="F433" s="4"/>
      <c r="G433" s="4"/>
      <c r="H433" s="4"/>
    </row>
    <row r="434" spans="6:8" x14ac:dyDescent="0.2">
      <c r="F434" s="4"/>
      <c r="G434" s="4"/>
      <c r="H434" s="4"/>
    </row>
    <row r="435" spans="6:8" x14ac:dyDescent="0.2">
      <c r="F435" s="4"/>
      <c r="G435" s="4"/>
      <c r="H435" s="4"/>
    </row>
    <row r="436" spans="6:8" x14ac:dyDescent="0.2">
      <c r="F436" s="4"/>
      <c r="G436" s="4"/>
      <c r="H436" s="4"/>
    </row>
    <row r="437" spans="6:8" x14ac:dyDescent="0.2">
      <c r="F437" s="4"/>
      <c r="G437" s="4"/>
      <c r="H437" s="4"/>
    </row>
    <row r="438" spans="6:8" x14ac:dyDescent="0.2">
      <c r="F438" s="4"/>
      <c r="G438" s="4"/>
      <c r="H438" s="4"/>
    </row>
    <row r="439" spans="6:8" x14ac:dyDescent="0.2">
      <c r="F439" s="4"/>
      <c r="G439" s="4"/>
      <c r="H439" s="4"/>
    </row>
    <row r="440" spans="6:8" x14ac:dyDescent="0.2">
      <c r="F440" s="4"/>
      <c r="G440" s="4"/>
      <c r="H440" s="4"/>
    </row>
    <row r="441" spans="6:8" x14ac:dyDescent="0.2">
      <c r="F441" s="4"/>
      <c r="G441" s="4"/>
      <c r="H441" s="4"/>
    </row>
    <row r="442" spans="6:8" x14ac:dyDescent="0.2">
      <c r="F442" s="4"/>
      <c r="G442" s="4"/>
      <c r="H442" s="4"/>
    </row>
    <row r="443" spans="6:8" x14ac:dyDescent="0.2">
      <c r="F443" s="4"/>
      <c r="G443" s="4"/>
      <c r="H443" s="4"/>
    </row>
    <row r="444" spans="6:8" x14ac:dyDescent="0.2">
      <c r="F444" s="4"/>
      <c r="G444" s="4"/>
      <c r="H444" s="4"/>
    </row>
    <row r="445" spans="6:8" x14ac:dyDescent="0.2">
      <c r="F445" s="4"/>
      <c r="G445" s="4"/>
      <c r="H445" s="4"/>
    </row>
    <row r="446" spans="6:8" x14ac:dyDescent="0.2">
      <c r="F446" s="4"/>
      <c r="G446" s="4"/>
      <c r="H446" s="4"/>
    </row>
    <row r="447" spans="6:8" x14ac:dyDescent="0.2">
      <c r="F447" s="4"/>
      <c r="G447" s="4"/>
      <c r="H447" s="4"/>
    </row>
    <row r="448" spans="6:8" x14ac:dyDescent="0.2">
      <c r="F448" s="4"/>
      <c r="G448" s="4"/>
      <c r="H448" s="4"/>
    </row>
    <row r="449" spans="6:8" x14ac:dyDescent="0.2">
      <c r="F449" s="4"/>
      <c r="G449" s="4"/>
      <c r="H449" s="4"/>
    </row>
    <row r="450" spans="6:8" x14ac:dyDescent="0.2">
      <c r="F450" s="4"/>
      <c r="G450" s="4"/>
      <c r="H450" s="4"/>
    </row>
    <row r="451" spans="6:8" x14ac:dyDescent="0.2">
      <c r="F451" s="4"/>
      <c r="G451" s="4"/>
      <c r="H451" s="4"/>
    </row>
    <row r="452" spans="6:8" x14ac:dyDescent="0.2">
      <c r="F452" s="4"/>
      <c r="G452" s="4"/>
      <c r="H452" s="4"/>
    </row>
    <row r="453" spans="6:8" x14ac:dyDescent="0.2">
      <c r="F453" s="4"/>
      <c r="G453" s="4"/>
      <c r="H453" s="4"/>
    </row>
    <row r="454" spans="6:8" x14ac:dyDescent="0.2">
      <c r="F454" s="4"/>
      <c r="G454" s="4"/>
      <c r="H454" s="4"/>
    </row>
    <row r="455" spans="6:8" x14ac:dyDescent="0.2">
      <c r="F455" s="4"/>
      <c r="G455" s="4"/>
      <c r="H455" s="4"/>
    </row>
    <row r="456" spans="6:8" x14ac:dyDescent="0.2">
      <c r="F456" s="4"/>
      <c r="G456" s="4"/>
      <c r="H456" s="4"/>
    </row>
    <row r="457" spans="6:8" x14ac:dyDescent="0.2">
      <c r="F457" s="4"/>
      <c r="G457" s="4"/>
      <c r="H457" s="4"/>
    </row>
    <row r="458" spans="6:8" x14ac:dyDescent="0.2">
      <c r="F458" s="4"/>
      <c r="G458" s="4"/>
      <c r="H458" s="4"/>
    </row>
    <row r="459" spans="6:8" x14ac:dyDescent="0.2">
      <c r="F459" s="4"/>
      <c r="G459" s="4"/>
      <c r="H459" s="4"/>
    </row>
    <row r="460" spans="6:8" x14ac:dyDescent="0.2">
      <c r="F460" s="4"/>
      <c r="G460" s="4"/>
      <c r="H460" s="4"/>
    </row>
    <row r="461" spans="6:8" x14ac:dyDescent="0.2">
      <c r="F461" s="4"/>
      <c r="G461" s="4"/>
      <c r="H461" s="4"/>
    </row>
    <row r="462" spans="6:8" x14ac:dyDescent="0.2">
      <c r="F462" s="4"/>
      <c r="G462" s="4"/>
      <c r="H462" s="4"/>
    </row>
    <row r="463" spans="6:8" x14ac:dyDescent="0.2">
      <c r="F463" s="4"/>
      <c r="G463" s="4"/>
      <c r="H463" s="4"/>
    </row>
    <row r="464" spans="6:8" x14ac:dyDescent="0.2">
      <c r="F464" s="4"/>
      <c r="G464" s="4"/>
      <c r="H464" s="4"/>
    </row>
    <row r="465" spans="6:8" x14ac:dyDescent="0.2">
      <c r="F465" s="4"/>
      <c r="G465" s="4"/>
      <c r="H465" s="4"/>
    </row>
    <row r="466" spans="6:8" x14ac:dyDescent="0.2">
      <c r="F466" s="4"/>
      <c r="G466" s="4"/>
      <c r="H466" s="4"/>
    </row>
    <row r="467" spans="6:8" x14ac:dyDescent="0.2">
      <c r="F467" s="4"/>
      <c r="G467" s="4"/>
      <c r="H467" s="4"/>
    </row>
    <row r="468" spans="6:8" x14ac:dyDescent="0.2">
      <c r="F468" s="4"/>
      <c r="G468" s="4"/>
      <c r="H468" s="4"/>
    </row>
    <row r="469" spans="6:8" x14ac:dyDescent="0.2">
      <c r="F469" s="4"/>
      <c r="G469" s="4"/>
      <c r="H469" s="4"/>
    </row>
    <row r="470" spans="6:8" x14ac:dyDescent="0.2">
      <c r="F470" s="4"/>
      <c r="G470" s="4"/>
      <c r="H470" s="4"/>
    </row>
    <row r="471" spans="6:8" x14ac:dyDescent="0.2">
      <c r="F471" s="4"/>
      <c r="G471" s="4"/>
      <c r="H471" s="4"/>
    </row>
    <row r="472" spans="6:8" x14ac:dyDescent="0.2">
      <c r="F472" s="4"/>
      <c r="G472" s="4"/>
      <c r="H472" s="4"/>
    </row>
    <row r="473" spans="6:8" x14ac:dyDescent="0.2">
      <c r="F473" s="4"/>
      <c r="G473" s="4"/>
      <c r="H473" s="4"/>
    </row>
    <row r="474" spans="6:8" x14ac:dyDescent="0.2">
      <c r="F474" s="4"/>
      <c r="G474" s="4"/>
      <c r="H474" s="4"/>
    </row>
    <row r="475" spans="6:8" x14ac:dyDescent="0.2">
      <c r="F475" s="4"/>
      <c r="G475" s="4"/>
      <c r="H475" s="4"/>
    </row>
    <row r="476" spans="6:8" x14ac:dyDescent="0.2">
      <c r="F476" s="4"/>
      <c r="G476" s="4"/>
      <c r="H476" s="4"/>
    </row>
    <row r="477" spans="6:8" x14ac:dyDescent="0.2">
      <c r="F477" s="4"/>
      <c r="G477" s="4"/>
      <c r="H477" s="4"/>
    </row>
    <row r="478" spans="6:8" x14ac:dyDescent="0.2">
      <c r="F478" s="4"/>
      <c r="G478" s="4"/>
      <c r="H478" s="4"/>
    </row>
    <row r="479" spans="6:8" x14ac:dyDescent="0.2">
      <c r="F479" s="4"/>
      <c r="G479" s="4"/>
      <c r="H479" s="4"/>
    </row>
    <row r="480" spans="6:8" x14ac:dyDescent="0.2">
      <c r="F480" s="4"/>
      <c r="G480" s="4"/>
      <c r="H480" s="4"/>
    </row>
    <row r="481" spans="6:8" x14ac:dyDescent="0.2">
      <c r="F481" s="4"/>
      <c r="G481" s="4"/>
      <c r="H481" s="4"/>
    </row>
    <row r="482" spans="6:8" x14ac:dyDescent="0.2">
      <c r="F482" s="4"/>
      <c r="G482" s="4"/>
      <c r="H482" s="4"/>
    </row>
    <row r="483" spans="6:8" x14ac:dyDescent="0.2">
      <c r="F483" s="4"/>
      <c r="G483" s="4"/>
      <c r="H483" s="4"/>
    </row>
    <row r="484" spans="6:8" x14ac:dyDescent="0.2">
      <c r="F484" s="4"/>
      <c r="G484" s="4"/>
      <c r="H484" s="4"/>
    </row>
    <row r="485" spans="6:8" x14ac:dyDescent="0.2">
      <c r="F485" s="4"/>
      <c r="G485" s="4"/>
      <c r="H485" s="4"/>
    </row>
    <row r="486" spans="6:8" x14ac:dyDescent="0.2">
      <c r="F486" s="4"/>
      <c r="G486" s="4"/>
      <c r="H486" s="4"/>
    </row>
    <row r="487" spans="6:8" x14ac:dyDescent="0.2">
      <c r="F487" s="4"/>
      <c r="G487" s="4"/>
      <c r="H487" s="4"/>
    </row>
    <row r="488" spans="6:8" x14ac:dyDescent="0.2">
      <c r="F488" s="4"/>
      <c r="G488" s="4"/>
      <c r="H488" s="4"/>
    </row>
    <row r="489" spans="6:8" x14ac:dyDescent="0.2">
      <c r="F489" s="4"/>
      <c r="G489" s="4"/>
      <c r="H489" s="4"/>
    </row>
    <row r="490" spans="6:8" x14ac:dyDescent="0.2">
      <c r="F490" s="4"/>
      <c r="G490" s="4"/>
      <c r="H490" s="4"/>
    </row>
    <row r="491" spans="6:8" x14ac:dyDescent="0.2">
      <c r="F491" s="4"/>
      <c r="G491" s="4"/>
      <c r="H491" s="4"/>
    </row>
    <row r="492" spans="6:8" x14ac:dyDescent="0.2">
      <c r="F492" s="4"/>
      <c r="G492" s="4"/>
      <c r="H492" s="4"/>
    </row>
    <row r="493" spans="6:8" x14ac:dyDescent="0.2">
      <c r="F493" s="4"/>
      <c r="G493" s="4"/>
      <c r="H493" s="4"/>
    </row>
    <row r="494" spans="6:8" x14ac:dyDescent="0.2">
      <c r="F494" s="4"/>
      <c r="G494" s="4"/>
      <c r="H494" s="4"/>
    </row>
    <row r="495" spans="6:8" x14ac:dyDescent="0.2">
      <c r="F495" s="4"/>
      <c r="G495" s="4"/>
      <c r="H495" s="4"/>
    </row>
    <row r="496" spans="6:8" x14ac:dyDescent="0.2">
      <c r="F496" s="4"/>
      <c r="G496" s="4"/>
      <c r="H496" s="4"/>
    </row>
    <row r="497" spans="6:8" x14ac:dyDescent="0.2">
      <c r="F497" s="4"/>
      <c r="G497" s="4"/>
      <c r="H497" s="4"/>
    </row>
    <row r="498" spans="6:8" x14ac:dyDescent="0.2">
      <c r="F498" s="4"/>
      <c r="G498" s="4"/>
      <c r="H498" s="4"/>
    </row>
    <row r="499" spans="6:8" x14ac:dyDescent="0.2">
      <c r="F499" s="4"/>
      <c r="G499" s="4"/>
      <c r="H499" s="4"/>
    </row>
    <row r="500" spans="6:8" x14ac:dyDescent="0.2">
      <c r="F500" s="4"/>
      <c r="G500" s="4"/>
      <c r="H500" s="4"/>
    </row>
    <row r="501" spans="6:8" x14ac:dyDescent="0.2">
      <c r="F501" s="4"/>
      <c r="G501" s="4"/>
      <c r="H501" s="4"/>
    </row>
    <row r="502" spans="6:8" x14ac:dyDescent="0.2">
      <c r="F502" s="4"/>
      <c r="G502" s="4"/>
      <c r="H502" s="4"/>
    </row>
    <row r="503" spans="6:8" x14ac:dyDescent="0.2">
      <c r="F503" s="4"/>
      <c r="G503" s="4"/>
      <c r="H503" s="4"/>
    </row>
    <row r="504" spans="6:8" x14ac:dyDescent="0.2">
      <c r="F504" s="4"/>
      <c r="G504" s="4"/>
      <c r="H504" s="4"/>
    </row>
    <row r="505" spans="6:8" x14ac:dyDescent="0.2">
      <c r="F505" s="4"/>
      <c r="G505" s="4"/>
      <c r="H505" s="4"/>
    </row>
    <row r="506" spans="6:8" x14ac:dyDescent="0.2">
      <c r="F506" s="4"/>
      <c r="G506" s="4"/>
      <c r="H506" s="4"/>
    </row>
    <row r="507" spans="6:8" x14ac:dyDescent="0.2">
      <c r="F507" s="4"/>
      <c r="G507" s="4"/>
      <c r="H507" s="4"/>
    </row>
    <row r="508" spans="6:8" x14ac:dyDescent="0.2">
      <c r="F508" s="4"/>
      <c r="G508" s="4"/>
      <c r="H508" s="4"/>
    </row>
    <row r="509" spans="6:8" x14ac:dyDescent="0.2">
      <c r="F509" s="4"/>
      <c r="G509" s="4"/>
      <c r="H509" s="4"/>
    </row>
    <row r="510" spans="6:8" x14ac:dyDescent="0.2">
      <c r="F510" s="4"/>
      <c r="G510" s="4"/>
      <c r="H510" s="4"/>
    </row>
    <row r="511" spans="6:8" x14ac:dyDescent="0.2">
      <c r="F511" s="4"/>
      <c r="G511" s="4"/>
      <c r="H511" s="4"/>
    </row>
    <row r="512" spans="6:8" x14ac:dyDescent="0.2">
      <c r="F512" s="4"/>
      <c r="G512" s="4"/>
      <c r="H512" s="4"/>
    </row>
    <row r="513" spans="6:8" x14ac:dyDescent="0.2">
      <c r="F513" s="4"/>
      <c r="G513" s="4"/>
      <c r="H513" s="4"/>
    </row>
    <row r="514" spans="6:8" x14ac:dyDescent="0.2">
      <c r="F514" s="4"/>
      <c r="G514" s="4"/>
      <c r="H514" s="4"/>
    </row>
    <row r="515" spans="6:8" x14ac:dyDescent="0.2">
      <c r="F515" s="4"/>
      <c r="G515" s="4"/>
      <c r="H515" s="4"/>
    </row>
    <row r="516" spans="6:8" x14ac:dyDescent="0.2">
      <c r="F516" s="4"/>
      <c r="G516" s="4"/>
      <c r="H516" s="4"/>
    </row>
    <row r="517" spans="6:8" x14ac:dyDescent="0.2">
      <c r="F517" s="4"/>
      <c r="G517" s="4"/>
      <c r="H517" s="4"/>
    </row>
    <row r="518" spans="6:8" x14ac:dyDescent="0.2">
      <c r="F518" s="4"/>
      <c r="G518" s="4"/>
      <c r="H518" s="4"/>
    </row>
    <row r="519" spans="6:8" x14ac:dyDescent="0.2">
      <c r="F519" s="4"/>
      <c r="G519" s="4"/>
      <c r="H519" s="4"/>
    </row>
    <row r="520" spans="6:8" x14ac:dyDescent="0.2">
      <c r="F520" s="4"/>
      <c r="G520" s="4"/>
      <c r="H520" s="4"/>
    </row>
    <row r="521" spans="6:8" x14ac:dyDescent="0.2">
      <c r="F521" s="4"/>
      <c r="G521" s="4"/>
      <c r="H521" s="4"/>
    </row>
    <row r="522" spans="6:8" x14ac:dyDescent="0.2">
      <c r="F522" s="4"/>
      <c r="G522" s="4"/>
      <c r="H522" s="4"/>
    </row>
    <row r="523" spans="6:8" x14ac:dyDescent="0.2">
      <c r="F523" s="4"/>
      <c r="G523" s="4"/>
      <c r="H523" s="4"/>
    </row>
    <row r="524" spans="6:8" x14ac:dyDescent="0.2">
      <c r="F524" s="4"/>
      <c r="G524" s="4"/>
      <c r="H524" s="4"/>
    </row>
    <row r="525" spans="6:8" x14ac:dyDescent="0.2">
      <c r="F525" s="4"/>
      <c r="G525" s="4"/>
      <c r="H525" s="4"/>
    </row>
    <row r="526" spans="6:8" x14ac:dyDescent="0.2">
      <c r="F526" s="4"/>
      <c r="G526" s="4"/>
      <c r="H526" s="4"/>
    </row>
    <row r="527" spans="6:8" x14ac:dyDescent="0.2">
      <c r="F527" s="4"/>
      <c r="G527" s="4"/>
      <c r="H527" s="4"/>
    </row>
    <row r="528" spans="6:8" x14ac:dyDescent="0.2">
      <c r="F528" s="4"/>
      <c r="G528" s="4"/>
      <c r="H528" s="4"/>
    </row>
    <row r="529" spans="6:8" x14ac:dyDescent="0.2">
      <c r="F529" s="4"/>
      <c r="G529" s="4"/>
      <c r="H529" s="4"/>
    </row>
    <row r="530" spans="6:8" x14ac:dyDescent="0.2">
      <c r="F530" s="4"/>
      <c r="G530" s="4"/>
      <c r="H530" s="4"/>
    </row>
    <row r="531" spans="6:8" x14ac:dyDescent="0.2">
      <c r="F531" s="4"/>
      <c r="G531" s="4"/>
      <c r="H531" s="4"/>
    </row>
    <row r="532" spans="6:8" x14ac:dyDescent="0.2">
      <c r="F532" s="4"/>
      <c r="G532" s="4"/>
      <c r="H532" s="4"/>
    </row>
    <row r="533" spans="6:8" x14ac:dyDescent="0.2">
      <c r="F533" s="4"/>
      <c r="G533" s="4"/>
      <c r="H533" s="4"/>
    </row>
    <row r="534" spans="6:8" x14ac:dyDescent="0.2">
      <c r="F534" s="4"/>
      <c r="G534" s="4"/>
      <c r="H534" s="4"/>
    </row>
    <row r="535" spans="6:8" x14ac:dyDescent="0.2">
      <c r="F535" s="4"/>
      <c r="G535" s="4"/>
      <c r="H535" s="4"/>
    </row>
    <row r="536" spans="6:8" x14ac:dyDescent="0.2">
      <c r="F536" s="4"/>
      <c r="G536" s="4"/>
      <c r="H536" s="4"/>
    </row>
    <row r="537" spans="6:8" x14ac:dyDescent="0.2">
      <c r="F537" s="4"/>
      <c r="G537" s="4"/>
      <c r="H537" s="4"/>
    </row>
    <row r="538" spans="6:8" x14ac:dyDescent="0.2">
      <c r="F538" s="4"/>
      <c r="G538" s="4"/>
      <c r="H538" s="4"/>
    </row>
    <row r="539" spans="6:8" x14ac:dyDescent="0.2">
      <c r="F539" s="4"/>
      <c r="G539" s="4"/>
      <c r="H539" s="4"/>
    </row>
    <row r="540" spans="6:8" x14ac:dyDescent="0.2">
      <c r="F540" s="4"/>
      <c r="G540" s="4"/>
      <c r="H540" s="4"/>
    </row>
    <row r="541" spans="6:8" x14ac:dyDescent="0.2">
      <c r="F541" s="4"/>
      <c r="G541" s="4"/>
      <c r="H541" s="4"/>
    </row>
    <row r="542" spans="6:8" x14ac:dyDescent="0.2">
      <c r="F542" s="4"/>
      <c r="G542" s="4"/>
      <c r="H542" s="4"/>
    </row>
    <row r="543" spans="6:8" x14ac:dyDescent="0.2">
      <c r="F543" s="4"/>
      <c r="G543" s="4"/>
      <c r="H543" s="4"/>
    </row>
    <row r="544" spans="6:8" x14ac:dyDescent="0.2">
      <c r="F544" s="4"/>
      <c r="G544" s="4"/>
      <c r="H544" s="4"/>
    </row>
    <row r="545" spans="6:8" x14ac:dyDescent="0.2">
      <c r="F545" s="4"/>
      <c r="G545" s="4"/>
      <c r="H545" s="4"/>
    </row>
    <row r="546" spans="6:8" x14ac:dyDescent="0.2">
      <c r="F546" s="4"/>
      <c r="G546" s="4"/>
      <c r="H546" s="4"/>
    </row>
    <row r="547" spans="6:8" x14ac:dyDescent="0.2">
      <c r="F547" s="4"/>
      <c r="G547" s="4"/>
      <c r="H547" s="4"/>
    </row>
    <row r="548" spans="6:8" x14ac:dyDescent="0.2">
      <c r="F548" s="4"/>
      <c r="G548" s="4"/>
      <c r="H548" s="4"/>
    </row>
    <row r="549" spans="6:8" x14ac:dyDescent="0.2">
      <c r="F549" s="4"/>
      <c r="G549" s="4"/>
      <c r="H549" s="4"/>
    </row>
    <row r="550" spans="6:8" x14ac:dyDescent="0.2">
      <c r="F550" s="4"/>
      <c r="G550" s="4"/>
      <c r="H550" s="4"/>
    </row>
    <row r="551" spans="6:8" x14ac:dyDescent="0.2">
      <c r="F551" s="4"/>
      <c r="G551" s="4"/>
      <c r="H551" s="4"/>
    </row>
    <row r="552" spans="6:8" x14ac:dyDescent="0.2">
      <c r="F552" s="4"/>
      <c r="G552" s="4"/>
      <c r="H552" s="4"/>
    </row>
    <row r="553" spans="6:8" x14ac:dyDescent="0.2">
      <c r="F553" s="4"/>
      <c r="G553" s="4"/>
      <c r="H553" s="4"/>
    </row>
    <row r="554" spans="6:8" x14ac:dyDescent="0.2">
      <c r="F554" s="4"/>
      <c r="G554" s="4"/>
      <c r="H554" s="4"/>
    </row>
    <row r="555" spans="6:8" x14ac:dyDescent="0.2">
      <c r="F555" s="4"/>
      <c r="G555" s="4"/>
      <c r="H555" s="4"/>
    </row>
    <row r="556" spans="6:8" x14ac:dyDescent="0.2">
      <c r="F556" s="4"/>
      <c r="G556" s="4"/>
      <c r="H556" s="4"/>
    </row>
    <row r="557" spans="6:8" x14ac:dyDescent="0.2">
      <c r="F557" s="4"/>
      <c r="G557" s="4"/>
      <c r="H557" s="4"/>
    </row>
    <row r="558" spans="6:8" x14ac:dyDescent="0.2">
      <c r="F558" s="4"/>
      <c r="G558" s="4"/>
      <c r="H558" s="4"/>
    </row>
    <row r="559" spans="6:8" x14ac:dyDescent="0.2">
      <c r="F559" s="4"/>
      <c r="G559" s="4"/>
      <c r="H559" s="4"/>
    </row>
    <row r="560" spans="6:8" x14ac:dyDescent="0.2">
      <c r="F560" s="4"/>
      <c r="G560" s="4"/>
      <c r="H560" s="4"/>
    </row>
    <row r="561" spans="6:8" x14ac:dyDescent="0.2">
      <c r="F561" s="4"/>
      <c r="G561" s="4"/>
      <c r="H561" s="4"/>
    </row>
    <row r="562" spans="6:8" x14ac:dyDescent="0.2">
      <c r="F562" s="4"/>
      <c r="G562" s="4"/>
      <c r="H562" s="4"/>
    </row>
    <row r="563" spans="6:8" x14ac:dyDescent="0.2">
      <c r="F563" s="4"/>
      <c r="G563" s="4"/>
      <c r="H563" s="4"/>
    </row>
    <row r="564" spans="6:8" x14ac:dyDescent="0.2">
      <c r="F564" s="4"/>
      <c r="G564" s="4"/>
      <c r="H564" s="4"/>
    </row>
    <row r="565" spans="6:8" x14ac:dyDescent="0.2">
      <c r="F565" s="4"/>
      <c r="G565" s="4"/>
      <c r="H565" s="4"/>
    </row>
    <row r="566" spans="6:8" x14ac:dyDescent="0.2">
      <c r="F566" s="4"/>
      <c r="G566" s="4"/>
      <c r="H566" s="4"/>
    </row>
    <row r="567" spans="6:8" x14ac:dyDescent="0.2">
      <c r="F567" s="4"/>
      <c r="G567" s="4"/>
      <c r="H567" s="4"/>
    </row>
    <row r="568" spans="6:8" x14ac:dyDescent="0.2">
      <c r="F568" s="4"/>
      <c r="G568" s="4"/>
      <c r="H568" s="4"/>
    </row>
    <row r="569" spans="6:8" x14ac:dyDescent="0.2">
      <c r="F569" s="4"/>
      <c r="G569" s="4"/>
      <c r="H569" s="4"/>
    </row>
    <row r="570" spans="6:8" x14ac:dyDescent="0.2">
      <c r="F570" s="4"/>
      <c r="G570" s="4"/>
      <c r="H570" s="4"/>
    </row>
    <row r="571" spans="6:8" x14ac:dyDescent="0.2">
      <c r="F571" s="4"/>
      <c r="G571" s="4"/>
      <c r="H571" s="4"/>
    </row>
    <row r="572" spans="6:8" x14ac:dyDescent="0.2">
      <c r="F572" s="4"/>
      <c r="G572" s="4"/>
      <c r="H572" s="4"/>
    </row>
    <row r="573" spans="6:8" x14ac:dyDescent="0.2">
      <c r="F573" s="4"/>
      <c r="G573" s="4"/>
      <c r="H573" s="4"/>
    </row>
    <row r="574" spans="6:8" x14ac:dyDescent="0.2">
      <c r="F574" s="4"/>
      <c r="G574" s="4"/>
      <c r="H574" s="4"/>
    </row>
    <row r="575" spans="6:8" x14ac:dyDescent="0.2">
      <c r="F575" s="4"/>
      <c r="G575" s="4"/>
      <c r="H575" s="4"/>
    </row>
    <row r="576" spans="6:8" x14ac:dyDescent="0.2">
      <c r="F576" s="4"/>
      <c r="G576" s="4"/>
      <c r="H576" s="4"/>
    </row>
    <row r="577" spans="6:8" x14ac:dyDescent="0.2">
      <c r="F577" s="4"/>
      <c r="G577" s="4"/>
      <c r="H577" s="4"/>
    </row>
    <row r="578" spans="6:8" x14ac:dyDescent="0.2">
      <c r="F578" s="4"/>
      <c r="G578" s="4"/>
      <c r="H578" s="4"/>
    </row>
    <row r="579" spans="6:8" x14ac:dyDescent="0.2">
      <c r="F579" s="4"/>
      <c r="G579" s="4"/>
      <c r="H579" s="4"/>
    </row>
    <row r="580" spans="6:8" x14ac:dyDescent="0.2">
      <c r="F580" s="4"/>
      <c r="G580" s="4"/>
      <c r="H580" s="4"/>
    </row>
    <row r="581" spans="6:8" x14ac:dyDescent="0.2">
      <c r="F581" s="4"/>
      <c r="G581" s="4"/>
      <c r="H581" s="4"/>
    </row>
    <row r="582" spans="6:8" x14ac:dyDescent="0.2">
      <c r="F582" s="4"/>
      <c r="G582" s="4"/>
      <c r="H582" s="4"/>
    </row>
    <row r="583" spans="6:8" x14ac:dyDescent="0.2">
      <c r="F583" s="4"/>
      <c r="G583" s="4"/>
      <c r="H583" s="4"/>
    </row>
    <row r="584" spans="6:8" x14ac:dyDescent="0.2">
      <c r="F584" s="4"/>
      <c r="G584" s="4"/>
      <c r="H584" s="4"/>
    </row>
    <row r="585" spans="6:8" x14ac:dyDescent="0.2">
      <c r="F585" s="4"/>
      <c r="G585" s="4"/>
      <c r="H585" s="4"/>
    </row>
    <row r="586" spans="6:8" x14ac:dyDescent="0.2">
      <c r="F586" s="4"/>
      <c r="G586" s="4"/>
      <c r="H586" s="4"/>
    </row>
    <row r="587" spans="6:8" x14ac:dyDescent="0.2">
      <c r="F587" s="4"/>
      <c r="G587" s="4"/>
      <c r="H587" s="4"/>
    </row>
    <row r="588" spans="6:8" x14ac:dyDescent="0.2">
      <c r="F588" s="4"/>
      <c r="G588" s="4"/>
      <c r="H588" s="4"/>
    </row>
    <row r="589" spans="6:8" x14ac:dyDescent="0.2">
      <c r="F589" s="4"/>
      <c r="G589" s="4"/>
      <c r="H589" s="4"/>
    </row>
    <row r="590" spans="6:8" x14ac:dyDescent="0.2">
      <c r="F590" s="4"/>
      <c r="G590" s="4"/>
      <c r="H590" s="4"/>
    </row>
    <row r="591" spans="6:8" x14ac:dyDescent="0.2">
      <c r="F591" s="4"/>
      <c r="G591" s="4"/>
      <c r="H591" s="4"/>
    </row>
    <row r="592" spans="6:8" x14ac:dyDescent="0.2">
      <c r="F592" s="4"/>
      <c r="G592" s="4"/>
      <c r="H592" s="4"/>
    </row>
    <row r="593" spans="6:8" x14ac:dyDescent="0.2">
      <c r="F593" s="4"/>
      <c r="G593" s="4"/>
      <c r="H593" s="4"/>
    </row>
    <row r="594" spans="6:8" x14ac:dyDescent="0.2">
      <c r="F594" s="4"/>
      <c r="G594" s="4"/>
      <c r="H594" s="4"/>
    </row>
    <row r="595" spans="6:8" x14ac:dyDescent="0.2">
      <c r="F595" s="4"/>
      <c r="G595" s="4"/>
      <c r="H595" s="4"/>
    </row>
    <row r="596" spans="6:8" x14ac:dyDescent="0.2">
      <c r="F596" s="4"/>
      <c r="G596" s="4"/>
      <c r="H596" s="4"/>
    </row>
    <row r="597" spans="6:8" x14ac:dyDescent="0.2">
      <c r="F597" s="4"/>
      <c r="G597" s="4"/>
      <c r="H597" s="4"/>
    </row>
    <row r="598" spans="6:8" x14ac:dyDescent="0.2">
      <c r="F598" s="4"/>
      <c r="G598" s="4"/>
      <c r="H598" s="4"/>
    </row>
    <row r="599" spans="6:8" x14ac:dyDescent="0.2">
      <c r="F599" s="4"/>
      <c r="G599" s="4"/>
      <c r="H599" s="4"/>
    </row>
    <row r="600" spans="6:8" x14ac:dyDescent="0.2">
      <c r="F600" s="4"/>
      <c r="G600" s="4"/>
      <c r="H600" s="4"/>
    </row>
    <row r="601" spans="6:8" x14ac:dyDescent="0.2">
      <c r="F601" s="4"/>
      <c r="G601" s="4"/>
      <c r="H601" s="4"/>
    </row>
    <row r="602" spans="6:8" x14ac:dyDescent="0.2">
      <c r="F602" s="4"/>
      <c r="G602" s="4"/>
      <c r="H602" s="4"/>
    </row>
    <row r="603" spans="6:8" x14ac:dyDescent="0.2">
      <c r="F603" s="4"/>
      <c r="G603" s="4"/>
      <c r="H603" s="4"/>
    </row>
    <row r="604" spans="6:8" x14ac:dyDescent="0.2">
      <c r="F604" s="4"/>
      <c r="G604" s="4"/>
      <c r="H604" s="4"/>
    </row>
    <row r="605" spans="6:8" x14ac:dyDescent="0.2">
      <c r="F605" s="4"/>
      <c r="G605" s="4"/>
      <c r="H605" s="4"/>
    </row>
  </sheetData>
  <mergeCells count="5">
    <mergeCell ref="A4:F6"/>
    <mergeCell ref="G4:H4"/>
    <mergeCell ref="G5:H5"/>
    <mergeCell ref="A2:H2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4"/>
  <sheetViews>
    <sheetView zoomScaleSheetLayoutView="55" workbookViewId="0"/>
  </sheetViews>
  <sheetFormatPr defaultRowHeight="12.75" x14ac:dyDescent="0.2"/>
  <cols>
    <col min="1" max="1" width="5.5703125" style="2" bestFit="1" customWidth="1"/>
    <col min="2" max="2" width="8.85546875" style="2" bestFit="1" customWidth="1"/>
    <col min="3" max="3" width="13.5703125" style="2" customWidth="1"/>
    <col min="4" max="4" width="101.71093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3" style="2" customWidth="1"/>
    <col min="9" max="16384" width="9.140625" style="2"/>
  </cols>
  <sheetData>
    <row r="1" spans="1:8" ht="72.75" customHeight="1" x14ac:dyDescent="0.2"/>
    <row r="2" spans="1:8" ht="15.75" x14ac:dyDescent="0.2">
      <c r="A2" s="34" t="s">
        <v>445</v>
      </c>
      <c r="B2" s="34"/>
      <c r="C2" s="34"/>
      <c r="D2" s="34"/>
      <c r="E2" s="34"/>
      <c r="F2" s="34"/>
      <c r="G2" s="34"/>
      <c r="H2" s="34"/>
    </row>
    <row r="3" spans="1:8" ht="15.75" x14ac:dyDescent="0.2">
      <c r="A3" s="30"/>
      <c r="B3" s="30"/>
      <c r="C3" s="30"/>
      <c r="D3" s="30"/>
      <c r="E3" s="30"/>
      <c r="F3" s="30"/>
      <c r="G3" s="31"/>
      <c r="H3" s="6"/>
    </row>
    <row r="4" spans="1:8" ht="15.75" x14ac:dyDescent="0.2">
      <c r="A4" s="34" t="s">
        <v>607</v>
      </c>
      <c r="B4" s="34"/>
      <c r="C4" s="34"/>
      <c r="D4" s="34"/>
      <c r="E4" s="34"/>
      <c r="F4" s="34"/>
      <c r="G4" s="34" t="s">
        <v>170</v>
      </c>
      <c r="H4" s="34"/>
    </row>
    <row r="5" spans="1:8" ht="15.75" x14ac:dyDescent="0.2">
      <c r="A5" s="34"/>
      <c r="B5" s="34"/>
      <c r="C5" s="34"/>
      <c r="D5" s="34"/>
      <c r="E5" s="34"/>
      <c r="F5" s="34"/>
      <c r="G5" s="35" t="s">
        <v>50</v>
      </c>
      <c r="H5" s="35"/>
    </row>
    <row r="6" spans="1:8" ht="15.75" x14ac:dyDescent="0.2">
      <c r="A6" s="34"/>
      <c r="B6" s="34"/>
      <c r="C6" s="34"/>
      <c r="D6" s="34"/>
      <c r="E6" s="34"/>
      <c r="F6" s="34"/>
      <c r="G6" s="34" t="s">
        <v>669</v>
      </c>
      <c r="H6" s="34"/>
    </row>
    <row r="8" spans="1:8" x14ac:dyDescent="0.2">
      <c r="A8" s="7" t="s">
        <v>216</v>
      </c>
      <c r="B8" s="7" t="s">
        <v>217</v>
      </c>
      <c r="C8" s="7" t="s">
        <v>636</v>
      </c>
      <c r="D8" s="7" t="s">
        <v>218</v>
      </c>
      <c r="E8" s="7" t="s">
        <v>219</v>
      </c>
      <c r="F8" s="7" t="s">
        <v>220</v>
      </c>
      <c r="G8" s="8" t="s">
        <v>221</v>
      </c>
      <c r="H8" s="8" t="s">
        <v>222</v>
      </c>
    </row>
    <row r="9" spans="1:8" x14ac:dyDescent="0.2">
      <c r="A9" s="7">
        <v>1</v>
      </c>
      <c r="B9" s="7"/>
      <c r="C9" s="7"/>
      <c r="D9" s="33" t="s">
        <v>214</v>
      </c>
      <c r="E9" s="7"/>
      <c r="F9" s="18"/>
      <c r="G9" s="18" t="s">
        <v>223</v>
      </c>
      <c r="H9" s="18">
        <f>SUM(H10:H29)</f>
        <v>18526.890000000003</v>
      </c>
    </row>
    <row r="10" spans="1:8" s="3" customFormat="1" x14ac:dyDescent="0.2">
      <c r="A10" s="10" t="s">
        <v>165</v>
      </c>
      <c r="B10" s="10">
        <v>7696</v>
      </c>
      <c r="C10" s="10" t="s">
        <v>637</v>
      </c>
      <c r="D10" s="20" t="s">
        <v>157</v>
      </c>
      <c r="E10" s="10" t="s">
        <v>673</v>
      </c>
      <c r="F10" s="13">
        <v>3</v>
      </c>
      <c r="G10" s="10">
        <v>46.11</v>
      </c>
      <c r="H10" s="11">
        <f t="shared" ref="H10:H27" si="0">ROUND(F10*G10,2)</f>
        <v>138.33000000000001</v>
      </c>
    </row>
    <row r="11" spans="1:8" s="3" customFormat="1" x14ac:dyDescent="0.2">
      <c r="A11" s="10" t="s">
        <v>197</v>
      </c>
      <c r="B11" s="10">
        <v>21015</v>
      </c>
      <c r="C11" s="10" t="s">
        <v>637</v>
      </c>
      <c r="D11" s="20" t="s">
        <v>158</v>
      </c>
      <c r="E11" s="10" t="s">
        <v>673</v>
      </c>
      <c r="F11" s="12">
        <v>1.5</v>
      </c>
      <c r="G11" s="10">
        <v>68.22</v>
      </c>
      <c r="H11" s="11">
        <f t="shared" si="0"/>
        <v>102.33</v>
      </c>
    </row>
    <row r="12" spans="1:8" s="3" customFormat="1" x14ac:dyDescent="0.2">
      <c r="A12" s="10" t="s">
        <v>192</v>
      </c>
      <c r="B12" s="10" t="s">
        <v>545</v>
      </c>
      <c r="C12" s="10" t="s">
        <v>639</v>
      </c>
      <c r="D12" s="20" t="s">
        <v>119</v>
      </c>
      <c r="E12" s="10" t="s">
        <v>673</v>
      </c>
      <c r="F12" s="13">
        <v>47</v>
      </c>
      <c r="G12" s="10">
        <v>30.27</v>
      </c>
      <c r="H12" s="11">
        <f t="shared" si="0"/>
        <v>1422.69</v>
      </c>
    </row>
    <row r="13" spans="1:8" x14ac:dyDescent="0.2">
      <c r="A13" s="10" t="s">
        <v>213</v>
      </c>
      <c r="B13" s="10" t="s">
        <v>546</v>
      </c>
      <c r="C13" s="10" t="s">
        <v>639</v>
      </c>
      <c r="D13" s="20" t="s">
        <v>62</v>
      </c>
      <c r="E13" s="10" t="s">
        <v>671</v>
      </c>
      <c r="F13" s="17">
        <v>1</v>
      </c>
      <c r="G13" s="10">
        <v>5238.62</v>
      </c>
      <c r="H13" s="11">
        <f t="shared" si="0"/>
        <v>5238.62</v>
      </c>
    </row>
    <row r="14" spans="1:8" x14ac:dyDescent="0.2">
      <c r="A14" s="10" t="s">
        <v>0</v>
      </c>
      <c r="B14" s="10">
        <v>735</v>
      </c>
      <c r="C14" s="10" t="s">
        <v>637</v>
      </c>
      <c r="D14" s="20" t="s">
        <v>112</v>
      </c>
      <c r="E14" s="10" t="s">
        <v>671</v>
      </c>
      <c r="F14" s="13">
        <v>2</v>
      </c>
      <c r="G14" s="10">
        <v>1291.5999999999999</v>
      </c>
      <c r="H14" s="11">
        <f t="shared" si="0"/>
        <v>2583.1999999999998</v>
      </c>
    </row>
    <row r="15" spans="1:8" x14ac:dyDescent="0.2">
      <c r="A15" s="10" t="s">
        <v>1</v>
      </c>
      <c r="B15" s="10">
        <v>10235</v>
      </c>
      <c r="C15" s="10" t="s">
        <v>637</v>
      </c>
      <c r="D15" s="22" t="s">
        <v>159</v>
      </c>
      <c r="E15" s="10" t="s">
        <v>671</v>
      </c>
      <c r="F15" s="13">
        <v>1</v>
      </c>
      <c r="G15" s="10">
        <v>167.82</v>
      </c>
      <c r="H15" s="11">
        <f t="shared" si="0"/>
        <v>167.82</v>
      </c>
    </row>
    <row r="16" spans="1:8" x14ac:dyDescent="0.2">
      <c r="A16" s="10" t="s">
        <v>2</v>
      </c>
      <c r="B16" s="10">
        <v>6028</v>
      </c>
      <c r="C16" s="10" t="s">
        <v>637</v>
      </c>
      <c r="D16" s="22" t="s">
        <v>18</v>
      </c>
      <c r="E16" s="10" t="s">
        <v>671</v>
      </c>
      <c r="F16" s="17">
        <v>2</v>
      </c>
      <c r="G16" s="10">
        <v>82.71</v>
      </c>
      <c r="H16" s="11">
        <f t="shared" si="0"/>
        <v>165.42</v>
      </c>
    </row>
    <row r="17" spans="1:8" x14ac:dyDescent="0.2">
      <c r="A17" s="10" t="s">
        <v>4</v>
      </c>
      <c r="B17" s="10">
        <v>10417</v>
      </c>
      <c r="C17" s="10" t="s">
        <v>637</v>
      </c>
      <c r="D17" s="22" t="s">
        <v>160</v>
      </c>
      <c r="E17" s="10" t="s">
        <v>671</v>
      </c>
      <c r="F17" s="17">
        <v>2</v>
      </c>
      <c r="G17" s="10">
        <v>156.06</v>
      </c>
      <c r="H17" s="11">
        <f t="shared" si="0"/>
        <v>312.12</v>
      </c>
    </row>
    <row r="18" spans="1:8" x14ac:dyDescent="0.2">
      <c r="A18" s="10" t="s">
        <v>5</v>
      </c>
      <c r="B18" s="10">
        <v>6016</v>
      </c>
      <c r="C18" s="10" t="s">
        <v>637</v>
      </c>
      <c r="D18" s="22" t="s">
        <v>64</v>
      </c>
      <c r="E18" s="10" t="s">
        <v>671</v>
      </c>
      <c r="F18" s="13">
        <v>1</v>
      </c>
      <c r="G18" s="10">
        <v>22.81</v>
      </c>
      <c r="H18" s="11">
        <f t="shared" si="0"/>
        <v>22.81</v>
      </c>
    </row>
    <row r="19" spans="1:8" x14ac:dyDescent="0.2">
      <c r="A19" s="10" t="s">
        <v>6</v>
      </c>
      <c r="B19" s="10">
        <v>10444</v>
      </c>
      <c r="C19" s="10" t="s">
        <v>637</v>
      </c>
      <c r="D19" s="22" t="s">
        <v>161</v>
      </c>
      <c r="E19" s="10" t="s">
        <v>671</v>
      </c>
      <c r="F19" s="17">
        <v>1</v>
      </c>
      <c r="G19" s="10">
        <v>364.54</v>
      </c>
      <c r="H19" s="11">
        <f t="shared" si="0"/>
        <v>364.54</v>
      </c>
    </row>
    <row r="20" spans="1:8" x14ac:dyDescent="0.2">
      <c r="A20" s="10" t="s">
        <v>7</v>
      </c>
      <c r="B20" s="10">
        <v>4365</v>
      </c>
      <c r="C20" s="10" t="s">
        <v>637</v>
      </c>
      <c r="D20" s="22" t="s">
        <v>60</v>
      </c>
      <c r="E20" s="10" t="s">
        <v>671</v>
      </c>
      <c r="F20" s="13">
        <v>1</v>
      </c>
      <c r="G20" s="10">
        <v>2.67</v>
      </c>
      <c r="H20" s="11">
        <f t="shared" si="0"/>
        <v>2.67</v>
      </c>
    </row>
    <row r="21" spans="1:8" x14ac:dyDescent="0.2">
      <c r="A21" s="10" t="s">
        <v>8</v>
      </c>
      <c r="B21" s="10">
        <v>1792</v>
      </c>
      <c r="C21" s="10" t="s">
        <v>637</v>
      </c>
      <c r="D21" s="19" t="s">
        <v>96</v>
      </c>
      <c r="E21" s="10" t="s">
        <v>671</v>
      </c>
      <c r="F21" s="12">
        <v>1</v>
      </c>
      <c r="G21" s="10">
        <v>138.11000000000001</v>
      </c>
      <c r="H21" s="11">
        <f t="shared" si="0"/>
        <v>138.11000000000001</v>
      </c>
    </row>
    <row r="22" spans="1:8" x14ac:dyDescent="0.2">
      <c r="A22" s="10" t="s">
        <v>17</v>
      </c>
      <c r="B22" s="10">
        <v>3930</v>
      </c>
      <c r="C22" s="10" t="s">
        <v>637</v>
      </c>
      <c r="D22" s="20" t="s">
        <v>85</v>
      </c>
      <c r="E22" s="10" t="s">
        <v>671</v>
      </c>
      <c r="F22" s="13">
        <v>1</v>
      </c>
      <c r="G22" s="10">
        <v>46.41</v>
      </c>
      <c r="H22" s="11">
        <f t="shared" si="0"/>
        <v>46.41</v>
      </c>
    </row>
    <row r="23" spans="1:8" x14ac:dyDescent="0.2">
      <c r="A23" s="10" t="s">
        <v>51</v>
      </c>
      <c r="B23" s="10">
        <v>6298</v>
      </c>
      <c r="C23" s="10" t="s">
        <v>637</v>
      </c>
      <c r="D23" s="19" t="s">
        <v>100</v>
      </c>
      <c r="E23" s="10" t="s">
        <v>671</v>
      </c>
      <c r="F23" s="12">
        <v>2</v>
      </c>
      <c r="G23" s="10">
        <v>31.92</v>
      </c>
      <c r="H23" s="11">
        <f t="shared" si="0"/>
        <v>63.84</v>
      </c>
    </row>
    <row r="24" spans="1:8" x14ac:dyDescent="0.2">
      <c r="A24" s="10" t="s">
        <v>399</v>
      </c>
      <c r="B24" s="10">
        <v>1790</v>
      </c>
      <c r="C24" s="10" t="s">
        <v>637</v>
      </c>
      <c r="D24" s="20" t="s">
        <v>92</v>
      </c>
      <c r="E24" s="10" t="s">
        <v>671</v>
      </c>
      <c r="F24" s="16">
        <v>5</v>
      </c>
      <c r="G24" s="10">
        <v>76.72</v>
      </c>
      <c r="H24" s="11">
        <f t="shared" si="0"/>
        <v>383.6</v>
      </c>
    </row>
    <row r="25" spans="1:8" x14ac:dyDescent="0.2">
      <c r="A25" s="10" t="s">
        <v>400</v>
      </c>
      <c r="B25" s="10">
        <v>48</v>
      </c>
      <c r="C25" s="10" t="s">
        <v>637</v>
      </c>
      <c r="D25" s="22" t="s">
        <v>49</v>
      </c>
      <c r="E25" s="10" t="s">
        <v>671</v>
      </c>
      <c r="F25" s="11">
        <v>1</v>
      </c>
      <c r="G25" s="10">
        <v>47.19</v>
      </c>
      <c r="H25" s="11">
        <f t="shared" si="0"/>
        <v>47.19</v>
      </c>
    </row>
    <row r="26" spans="1:8" x14ac:dyDescent="0.2">
      <c r="A26" s="10" t="s">
        <v>401</v>
      </c>
      <c r="B26" s="10" t="s">
        <v>547</v>
      </c>
      <c r="C26" s="10" t="s">
        <v>639</v>
      </c>
      <c r="D26" s="19" t="s">
        <v>91</v>
      </c>
      <c r="E26" s="10" t="s">
        <v>671</v>
      </c>
      <c r="F26" s="13">
        <v>1</v>
      </c>
      <c r="G26" s="10">
        <v>62.75</v>
      </c>
      <c r="H26" s="11">
        <f t="shared" si="0"/>
        <v>62.75</v>
      </c>
    </row>
    <row r="27" spans="1:8" x14ac:dyDescent="0.2">
      <c r="A27" s="10" t="s">
        <v>402</v>
      </c>
      <c r="B27" s="10">
        <v>771</v>
      </c>
      <c r="C27" s="10" t="s">
        <v>637</v>
      </c>
      <c r="D27" s="22" t="s">
        <v>86</v>
      </c>
      <c r="E27" s="10" t="s">
        <v>671</v>
      </c>
      <c r="F27" s="13">
        <v>2</v>
      </c>
      <c r="G27" s="10">
        <v>11.17</v>
      </c>
      <c r="H27" s="11">
        <f t="shared" si="0"/>
        <v>22.34</v>
      </c>
    </row>
    <row r="28" spans="1:8" x14ac:dyDescent="0.2">
      <c r="A28" s="10" t="s">
        <v>403</v>
      </c>
      <c r="B28" s="10">
        <v>771</v>
      </c>
      <c r="C28" s="10" t="s">
        <v>637</v>
      </c>
      <c r="D28" s="20" t="s">
        <v>87</v>
      </c>
      <c r="E28" s="10" t="s">
        <v>671</v>
      </c>
      <c r="F28" s="13">
        <v>1</v>
      </c>
      <c r="G28" s="10">
        <v>11.17</v>
      </c>
      <c r="H28" s="11">
        <f t="shared" ref="H28:H29" si="1">ROUND(F28*G28,2)</f>
        <v>11.17</v>
      </c>
    </row>
    <row r="29" spans="1:8" x14ac:dyDescent="0.2">
      <c r="A29" s="10" t="s">
        <v>667</v>
      </c>
      <c r="B29" s="10">
        <v>11804</v>
      </c>
      <c r="C29" s="10" t="s">
        <v>637</v>
      </c>
      <c r="D29" s="23" t="s">
        <v>643</v>
      </c>
      <c r="E29" s="10" t="s">
        <v>673</v>
      </c>
      <c r="F29" s="29">
        <v>147</v>
      </c>
      <c r="G29" s="10">
        <v>49.19</v>
      </c>
      <c r="H29" s="14">
        <f t="shared" si="1"/>
        <v>7230.93</v>
      </c>
    </row>
    <row r="30" spans="1:8" x14ac:dyDescent="0.2">
      <c r="A30" s="7">
        <v>2</v>
      </c>
      <c r="B30" s="7"/>
      <c r="C30" s="7"/>
      <c r="D30" s="33" t="s">
        <v>22</v>
      </c>
      <c r="E30" s="7"/>
      <c r="F30" s="18"/>
      <c r="G30" s="18" t="s">
        <v>223</v>
      </c>
      <c r="H30" s="18">
        <f>SUM(H31:H79)</f>
        <v>15373.29</v>
      </c>
    </row>
    <row r="31" spans="1:8" x14ac:dyDescent="0.2">
      <c r="A31" s="10" t="s">
        <v>166</v>
      </c>
      <c r="B31" s="10">
        <v>7696</v>
      </c>
      <c r="C31" s="10" t="s">
        <v>637</v>
      </c>
      <c r="D31" s="20" t="s">
        <v>157</v>
      </c>
      <c r="E31" s="10" t="s">
        <v>673</v>
      </c>
      <c r="F31" s="11">
        <v>10</v>
      </c>
      <c r="G31" s="10">
        <v>46.11</v>
      </c>
      <c r="H31" s="11">
        <f t="shared" ref="H31:H62" si="2">ROUND(F31*G31,2)</f>
        <v>461.1</v>
      </c>
    </row>
    <row r="32" spans="1:8" x14ac:dyDescent="0.2">
      <c r="A32" s="10" t="s">
        <v>198</v>
      </c>
      <c r="B32" s="10">
        <v>10417</v>
      </c>
      <c r="C32" s="10" t="s">
        <v>637</v>
      </c>
      <c r="D32" s="22" t="s">
        <v>160</v>
      </c>
      <c r="E32" s="10" t="s">
        <v>671</v>
      </c>
      <c r="F32" s="13">
        <v>1</v>
      </c>
      <c r="G32" s="10">
        <v>156.06</v>
      </c>
      <c r="H32" s="11">
        <f t="shared" si="2"/>
        <v>156.06</v>
      </c>
    </row>
    <row r="33" spans="1:8" x14ac:dyDescent="0.2">
      <c r="A33" s="10" t="s">
        <v>172</v>
      </c>
      <c r="B33" s="10" t="s">
        <v>548</v>
      </c>
      <c r="C33" s="10" t="s">
        <v>639</v>
      </c>
      <c r="D33" s="19" t="s">
        <v>120</v>
      </c>
      <c r="E33" s="10" t="s">
        <v>671</v>
      </c>
      <c r="F33" s="16">
        <v>1</v>
      </c>
      <c r="G33" s="10">
        <v>61.36</v>
      </c>
      <c r="H33" s="11">
        <f t="shared" si="2"/>
        <v>61.36</v>
      </c>
    </row>
    <row r="34" spans="1:8" x14ac:dyDescent="0.2">
      <c r="A34" s="10" t="s">
        <v>224</v>
      </c>
      <c r="B34" s="10">
        <v>6028</v>
      </c>
      <c r="C34" s="10" t="s">
        <v>637</v>
      </c>
      <c r="D34" s="22" t="s">
        <v>18</v>
      </c>
      <c r="E34" s="10" t="s">
        <v>671</v>
      </c>
      <c r="F34" s="13">
        <v>1</v>
      </c>
      <c r="G34" s="10">
        <v>82.71</v>
      </c>
      <c r="H34" s="11">
        <f t="shared" si="2"/>
        <v>82.71</v>
      </c>
    </row>
    <row r="35" spans="1:8" x14ac:dyDescent="0.2">
      <c r="A35" s="10" t="s">
        <v>225</v>
      </c>
      <c r="B35" s="10">
        <v>6016</v>
      </c>
      <c r="C35" s="10" t="s">
        <v>637</v>
      </c>
      <c r="D35" s="22" t="s">
        <v>64</v>
      </c>
      <c r="E35" s="10" t="s">
        <v>671</v>
      </c>
      <c r="F35" s="13">
        <v>2</v>
      </c>
      <c r="G35" s="10">
        <v>22.81</v>
      </c>
      <c r="H35" s="11">
        <f t="shared" si="2"/>
        <v>45.62</v>
      </c>
    </row>
    <row r="36" spans="1:8" x14ac:dyDescent="0.2">
      <c r="A36" s="10" t="s">
        <v>226</v>
      </c>
      <c r="B36" s="10">
        <v>10442</v>
      </c>
      <c r="C36" s="10" t="s">
        <v>637</v>
      </c>
      <c r="D36" s="22" t="s">
        <v>163</v>
      </c>
      <c r="E36" s="10" t="s">
        <v>671</v>
      </c>
      <c r="F36" s="13">
        <v>2</v>
      </c>
      <c r="G36" s="10">
        <v>364.54</v>
      </c>
      <c r="H36" s="11">
        <f t="shared" si="2"/>
        <v>729.08</v>
      </c>
    </row>
    <row r="37" spans="1:8" x14ac:dyDescent="0.2">
      <c r="A37" s="10" t="s">
        <v>227</v>
      </c>
      <c r="B37" s="10">
        <v>4365</v>
      </c>
      <c r="C37" s="10" t="s">
        <v>637</v>
      </c>
      <c r="D37" s="22" t="s">
        <v>60</v>
      </c>
      <c r="E37" s="10" t="s">
        <v>671</v>
      </c>
      <c r="F37" s="13">
        <v>1</v>
      </c>
      <c r="G37" s="10">
        <v>2.67</v>
      </c>
      <c r="H37" s="11">
        <f t="shared" si="2"/>
        <v>2.67</v>
      </c>
    </row>
    <row r="38" spans="1:8" x14ac:dyDescent="0.2">
      <c r="A38" s="10" t="s">
        <v>228</v>
      </c>
      <c r="B38" s="10">
        <v>1790</v>
      </c>
      <c r="C38" s="10" t="s">
        <v>637</v>
      </c>
      <c r="D38" s="20" t="s">
        <v>92</v>
      </c>
      <c r="E38" s="10" t="s">
        <v>671</v>
      </c>
      <c r="F38" s="13">
        <v>5</v>
      </c>
      <c r="G38" s="10">
        <v>76.72</v>
      </c>
      <c r="H38" s="11">
        <f t="shared" si="2"/>
        <v>383.6</v>
      </c>
    </row>
    <row r="39" spans="1:8" x14ac:dyDescent="0.2">
      <c r="A39" s="10" t="s">
        <v>229</v>
      </c>
      <c r="B39" s="10">
        <v>52</v>
      </c>
      <c r="C39" s="10" t="s">
        <v>637</v>
      </c>
      <c r="D39" s="20" t="s">
        <v>58</v>
      </c>
      <c r="E39" s="10" t="s">
        <v>671</v>
      </c>
      <c r="F39" s="13">
        <v>2</v>
      </c>
      <c r="G39" s="10">
        <v>26.8</v>
      </c>
      <c r="H39" s="11">
        <f t="shared" si="2"/>
        <v>53.6</v>
      </c>
    </row>
    <row r="40" spans="1:8" x14ac:dyDescent="0.2">
      <c r="A40" s="10" t="s">
        <v>230</v>
      </c>
      <c r="B40" s="10">
        <v>48</v>
      </c>
      <c r="C40" s="10" t="s">
        <v>637</v>
      </c>
      <c r="D40" s="22" t="s">
        <v>49</v>
      </c>
      <c r="E40" s="10" t="s">
        <v>671</v>
      </c>
      <c r="F40" s="11">
        <v>2</v>
      </c>
      <c r="G40" s="10">
        <v>47.19</v>
      </c>
      <c r="H40" s="11">
        <f t="shared" si="2"/>
        <v>94.38</v>
      </c>
    </row>
    <row r="41" spans="1:8" x14ac:dyDescent="0.2">
      <c r="A41" s="10" t="s">
        <v>404</v>
      </c>
      <c r="B41" s="10">
        <v>6298</v>
      </c>
      <c r="C41" s="10" t="s">
        <v>637</v>
      </c>
      <c r="D41" s="19" t="s">
        <v>100</v>
      </c>
      <c r="E41" s="10" t="s">
        <v>671</v>
      </c>
      <c r="F41" s="13">
        <v>2</v>
      </c>
      <c r="G41" s="10">
        <v>31.92</v>
      </c>
      <c r="H41" s="11">
        <f t="shared" si="2"/>
        <v>63.84</v>
      </c>
    </row>
    <row r="42" spans="1:8" x14ac:dyDescent="0.2">
      <c r="A42" s="10" t="s">
        <v>405</v>
      </c>
      <c r="B42" s="10">
        <v>1818</v>
      </c>
      <c r="C42" s="10" t="s">
        <v>637</v>
      </c>
      <c r="D42" s="20" t="s">
        <v>66</v>
      </c>
      <c r="E42" s="10" t="s">
        <v>671</v>
      </c>
      <c r="F42" s="13">
        <v>1</v>
      </c>
      <c r="G42" s="10">
        <v>55.72</v>
      </c>
      <c r="H42" s="11">
        <f t="shared" si="2"/>
        <v>55.72</v>
      </c>
    </row>
    <row r="43" spans="1:8" x14ac:dyDescent="0.2">
      <c r="A43" s="10" t="s">
        <v>406</v>
      </c>
      <c r="B43" s="10">
        <v>771</v>
      </c>
      <c r="C43" s="10" t="s">
        <v>637</v>
      </c>
      <c r="D43" s="20" t="s">
        <v>87</v>
      </c>
      <c r="E43" s="10" t="s">
        <v>671</v>
      </c>
      <c r="F43" s="13">
        <v>2</v>
      </c>
      <c r="G43" s="10">
        <v>11.17</v>
      </c>
      <c r="H43" s="11">
        <f t="shared" si="2"/>
        <v>22.34</v>
      </c>
    </row>
    <row r="44" spans="1:8" s="3" customFormat="1" x14ac:dyDescent="0.2">
      <c r="A44" s="10" t="s">
        <v>407</v>
      </c>
      <c r="B44" s="10" t="s">
        <v>549</v>
      </c>
      <c r="C44" s="10" t="s">
        <v>639</v>
      </c>
      <c r="D44" s="19" t="s">
        <v>115</v>
      </c>
      <c r="E44" s="10" t="s">
        <v>671</v>
      </c>
      <c r="F44" s="27">
        <v>1</v>
      </c>
      <c r="G44" s="10">
        <v>224.2</v>
      </c>
      <c r="H44" s="11">
        <f t="shared" si="2"/>
        <v>224.2</v>
      </c>
    </row>
    <row r="45" spans="1:8" s="3" customFormat="1" x14ac:dyDescent="0.2">
      <c r="A45" s="10" t="s">
        <v>408</v>
      </c>
      <c r="B45" s="10">
        <v>14557</v>
      </c>
      <c r="C45" s="10" t="s">
        <v>637</v>
      </c>
      <c r="D45" s="19" t="s">
        <v>116</v>
      </c>
      <c r="E45" s="10" t="s">
        <v>671</v>
      </c>
      <c r="F45" s="27">
        <v>1</v>
      </c>
      <c r="G45" s="10">
        <v>102.4</v>
      </c>
      <c r="H45" s="11">
        <f t="shared" si="2"/>
        <v>102.4</v>
      </c>
    </row>
    <row r="46" spans="1:8" s="3" customFormat="1" x14ac:dyDescent="0.2">
      <c r="A46" s="10" t="s">
        <v>409</v>
      </c>
      <c r="B46" s="10">
        <v>2674</v>
      </c>
      <c r="C46" s="10" t="s">
        <v>637</v>
      </c>
      <c r="D46" s="19" t="s">
        <v>126</v>
      </c>
      <c r="E46" s="10" t="s">
        <v>673</v>
      </c>
      <c r="F46" s="27">
        <v>3</v>
      </c>
      <c r="G46" s="10">
        <v>2.21</v>
      </c>
      <c r="H46" s="11">
        <f t="shared" si="2"/>
        <v>6.63</v>
      </c>
    </row>
    <row r="47" spans="1:8" s="3" customFormat="1" x14ac:dyDescent="0.2">
      <c r="A47" s="10" t="s">
        <v>410</v>
      </c>
      <c r="B47" s="10">
        <v>1891</v>
      </c>
      <c r="C47" s="10" t="s">
        <v>637</v>
      </c>
      <c r="D47" s="19" t="s">
        <v>127</v>
      </c>
      <c r="E47" s="10" t="s">
        <v>671</v>
      </c>
      <c r="F47" s="27">
        <v>2</v>
      </c>
      <c r="G47" s="10">
        <v>1.38</v>
      </c>
      <c r="H47" s="11">
        <f t="shared" si="2"/>
        <v>2.76</v>
      </c>
    </row>
    <row r="48" spans="1:8" s="3" customFormat="1" x14ac:dyDescent="0.2">
      <c r="A48" s="10" t="s">
        <v>411</v>
      </c>
      <c r="B48" s="10">
        <v>1879</v>
      </c>
      <c r="C48" s="10" t="s">
        <v>637</v>
      </c>
      <c r="D48" s="19" t="s">
        <v>128</v>
      </c>
      <c r="E48" s="10" t="s">
        <v>671</v>
      </c>
      <c r="F48" s="27">
        <v>1</v>
      </c>
      <c r="G48" s="10">
        <v>2.4</v>
      </c>
      <c r="H48" s="11">
        <f t="shared" si="2"/>
        <v>2.4</v>
      </c>
    </row>
    <row r="49" spans="1:8" s="3" customFormat="1" x14ac:dyDescent="0.2">
      <c r="A49" s="10" t="s">
        <v>412</v>
      </c>
      <c r="B49" s="10">
        <v>851</v>
      </c>
      <c r="C49" s="10" t="s">
        <v>637</v>
      </c>
      <c r="D49" s="19" t="s">
        <v>543</v>
      </c>
      <c r="E49" s="10" t="s">
        <v>679</v>
      </c>
      <c r="F49" s="27">
        <v>2</v>
      </c>
      <c r="G49" s="10">
        <v>0.61</v>
      </c>
      <c r="H49" s="11">
        <f t="shared" si="2"/>
        <v>1.22</v>
      </c>
    </row>
    <row r="50" spans="1:8" s="3" customFormat="1" x14ac:dyDescent="0.2">
      <c r="A50" s="10" t="s">
        <v>581</v>
      </c>
      <c r="B50" s="10">
        <v>1875</v>
      </c>
      <c r="C50" s="10" t="s">
        <v>637</v>
      </c>
      <c r="D50" s="19" t="s">
        <v>129</v>
      </c>
      <c r="E50" s="10" t="s">
        <v>671</v>
      </c>
      <c r="F50" s="27">
        <v>2</v>
      </c>
      <c r="G50" s="10">
        <v>5.71</v>
      </c>
      <c r="H50" s="11">
        <f t="shared" si="2"/>
        <v>11.42</v>
      </c>
    </row>
    <row r="51" spans="1:8" s="3" customFormat="1" x14ac:dyDescent="0.2">
      <c r="A51" s="10" t="s">
        <v>413</v>
      </c>
      <c r="B51" s="10">
        <v>1893</v>
      </c>
      <c r="C51" s="10" t="s">
        <v>637</v>
      </c>
      <c r="D51" s="19" t="s">
        <v>130</v>
      </c>
      <c r="E51" s="10" t="s">
        <v>671</v>
      </c>
      <c r="F51" s="27">
        <v>6</v>
      </c>
      <c r="G51" s="10">
        <v>3.68</v>
      </c>
      <c r="H51" s="11">
        <f t="shared" si="2"/>
        <v>22.08</v>
      </c>
    </row>
    <row r="52" spans="1:8" s="3" customFormat="1" x14ac:dyDescent="0.2">
      <c r="A52" s="10" t="s">
        <v>414</v>
      </c>
      <c r="B52" s="10" t="s">
        <v>550</v>
      </c>
      <c r="C52" s="10" t="s">
        <v>639</v>
      </c>
      <c r="D52" s="19" t="s">
        <v>131</v>
      </c>
      <c r="E52" s="10" t="s">
        <v>671</v>
      </c>
      <c r="F52" s="27">
        <v>2</v>
      </c>
      <c r="G52" s="10">
        <v>8.17</v>
      </c>
      <c r="H52" s="11">
        <f t="shared" si="2"/>
        <v>16.34</v>
      </c>
    </row>
    <row r="53" spans="1:8" s="3" customFormat="1" x14ac:dyDescent="0.2">
      <c r="A53" s="10" t="s">
        <v>415</v>
      </c>
      <c r="B53" s="10">
        <v>2680</v>
      </c>
      <c r="C53" s="10" t="s">
        <v>637</v>
      </c>
      <c r="D53" s="19" t="s">
        <v>132</v>
      </c>
      <c r="E53" s="10" t="s">
        <v>673</v>
      </c>
      <c r="F53" s="27">
        <v>12</v>
      </c>
      <c r="G53" s="10">
        <v>6.18</v>
      </c>
      <c r="H53" s="11">
        <f t="shared" si="2"/>
        <v>74.16</v>
      </c>
    </row>
    <row r="54" spans="1:8" s="3" customFormat="1" x14ac:dyDescent="0.2">
      <c r="A54" s="10" t="s">
        <v>416</v>
      </c>
      <c r="B54" s="10">
        <v>853</v>
      </c>
      <c r="C54" s="10" t="s">
        <v>637</v>
      </c>
      <c r="D54" s="19" t="s">
        <v>544</v>
      </c>
      <c r="E54" s="10" t="s">
        <v>679</v>
      </c>
      <c r="F54" s="27">
        <v>6</v>
      </c>
      <c r="G54" s="10">
        <v>1.4</v>
      </c>
      <c r="H54" s="11">
        <f t="shared" si="2"/>
        <v>8.4</v>
      </c>
    </row>
    <row r="55" spans="1:8" s="3" customFormat="1" x14ac:dyDescent="0.2">
      <c r="A55" s="10" t="s">
        <v>417</v>
      </c>
      <c r="B55" s="10">
        <v>3380</v>
      </c>
      <c r="C55" s="10" t="s">
        <v>637</v>
      </c>
      <c r="D55" s="19" t="s">
        <v>133</v>
      </c>
      <c r="E55" s="10" t="s">
        <v>671</v>
      </c>
      <c r="F55" s="27">
        <v>4</v>
      </c>
      <c r="G55" s="10">
        <v>31.31</v>
      </c>
      <c r="H55" s="11">
        <f t="shared" si="2"/>
        <v>125.24</v>
      </c>
    </row>
    <row r="56" spans="1:8" s="3" customFormat="1" x14ac:dyDescent="0.2">
      <c r="A56" s="10" t="s">
        <v>582</v>
      </c>
      <c r="B56" s="10" t="s">
        <v>551</v>
      </c>
      <c r="C56" s="10" t="s">
        <v>639</v>
      </c>
      <c r="D56" s="19" t="s">
        <v>134</v>
      </c>
      <c r="E56" s="10" t="s">
        <v>671</v>
      </c>
      <c r="F56" s="27">
        <v>3</v>
      </c>
      <c r="G56" s="10">
        <v>17.100000000000001</v>
      </c>
      <c r="H56" s="11">
        <f t="shared" si="2"/>
        <v>51.3</v>
      </c>
    </row>
    <row r="57" spans="1:8" s="3" customFormat="1" x14ac:dyDescent="0.2">
      <c r="A57" s="10" t="s">
        <v>418</v>
      </c>
      <c r="B57" s="10" t="s">
        <v>552</v>
      </c>
      <c r="C57" s="10" t="s">
        <v>639</v>
      </c>
      <c r="D57" s="19" t="s">
        <v>135</v>
      </c>
      <c r="E57" s="10" t="s">
        <v>671</v>
      </c>
      <c r="F57" s="27">
        <v>4</v>
      </c>
      <c r="G57" s="10">
        <v>21.04</v>
      </c>
      <c r="H57" s="11">
        <f t="shared" si="2"/>
        <v>84.16</v>
      </c>
    </row>
    <row r="58" spans="1:8" s="3" customFormat="1" x14ac:dyDescent="0.2">
      <c r="A58" s="10" t="s">
        <v>419</v>
      </c>
      <c r="B58" s="10">
        <v>863</v>
      </c>
      <c r="C58" s="10" t="s">
        <v>637</v>
      </c>
      <c r="D58" s="19" t="s">
        <v>136</v>
      </c>
      <c r="E58" s="10" t="s">
        <v>673</v>
      </c>
      <c r="F58" s="27">
        <v>30</v>
      </c>
      <c r="G58" s="10">
        <v>15.38</v>
      </c>
      <c r="H58" s="11">
        <f t="shared" si="2"/>
        <v>461.4</v>
      </c>
    </row>
    <row r="59" spans="1:8" s="3" customFormat="1" x14ac:dyDescent="0.2">
      <c r="A59" s="10" t="s">
        <v>420</v>
      </c>
      <c r="B59" s="10" t="s">
        <v>553</v>
      </c>
      <c r="C59" s="10" t="s">
        <v>639</v>
      </c>
      <c r="D59" s="19" t="s">
        <v>137</v>
      </c>
      <c r="E59" s="10" t="s">
        <v>671</v>
      </c>
      <c r="F59" s="27">
        <v>4</v>
      </c>
      <c r="G59" s="10">
        <v>23.01</v>
      </c>
      <c r="H59" s="11">
        <f t="shared" si="2"/>
        <v>92.04</v>
      </c>
    </row>
    <row r="60" spans="1:8" s="3" customFormat="1" x14ac:dyDescent="0.2">
      <c r="A60" s="10" t="s">
        <v>421</v>
      </c>
      <c r="B60" s="10" t="s">
        <v>554</v>
      </c>
      <c r="C60" s="10" t="s">
        <v>639</v>
      </c>
      <c r="D60" s="19" t="s">
        <v>138</v>
      </c>
      <c r="E60" s="10" t="s">
        <v>673</v>
      </c>
      <c r="F60" s="27">
        <v>6</v>
      </c>
      <c r="G60" s="10">
        <v>1.48</v>
      </c>
      <c r="H60" s="11">
        <f t="shared" si="2"/>
        <v>8.8800000000000008</v>
      </c>
    </row>
    <row r="61" spans="1:8" s="3" customFormat="1" x14ac:dyDescent="0.2">
      <c r="A61" s="10" t="s">
        <v>422</v>
      </c>
      <c r="B61" s="10" t="s">
        <v>555</v>
      </c>
      <c r="C61" s="10" t="s">
        <v>639</v>
      </c>
      <c r="D61" s="19" t="s">
        <v>139</v>
      </c>
      <c r="E61" s="10" t="s">
        <v>671</v>
      </c>
      <c r="F61" s="27">
        <v>6</v>
      </c>
      <c r="G61" s="10">
        <v>0.63</v>
      </c>
      <c r="H61" s="11">
        <f t="shared" si="2"/>
        <v>3.78</v>
      </c>
    </row>
    <row r="62" spans="1:8" s="3" customFormat="1" x14ac:dyDescent="0.2">
      <c r="A62" s="10" t="s">
        <v>423</v>
      </c>
      <c r="B62" s="10">
        <v>995</v>
      </c>
      <c r="C62" s="10" t="s">
        <v>637</v>
      </c>
      <c r="D62" s="19" t="s">
        <v>140</v>
      </c>
      <c r="E62" s="10" t="s">
        <v>673</v>
      </c>
      <c r="F62" s="27">
        <v>400</v>
      </c>
      <c r="G62" s="10">
        <v>8.56</v>
      </c>
      <c r="H62" s="11">
        <f t="shared" si="2"/>
        <v>3424</v>
      </c>
    </row>
    <row r="63" spans="1:8" s="3" customFormat="1" x14ac:dyDescent="0.2">
      <c r="A63" s="10" t="s">
        <v>424</v>
      </c>
      <c r="B63" s="10">
        <v>11275</v>
      </c>
      <c r="C63" s="10" t="s">
        <v>637</v>
      </c>
      <c r="D63" s="19" t="s">
        <v>141</v>
      </c>
      <c r="E63" s="10" t="s">
        <v>671</v>
      </c>
      <c r="F63" s="27">
        <v>3</v>
      </c>
      <c r="G63" s="10">
        <v>2.19</v>
      </c>
      <c r="H63" s="11">
        <f t="shared" ref="H63:H79" si="3">ROUND(F63*G63,2)</f>
        <v>6.57</v>
      </c>
    </row>
    <row r="64" spans="1:8" s="3" customFormat="1" x14ac:dyDescent="0.2">
      <c r="A64" s="10" t="s">
        <v>425</v>
      </c>
      <c r="B64" s="10">
        <v>379</v>
      </c>
      <c r="C64" s="10" t="s">
        <v>637</v>
      </c>
      <c r="D64" s="19" t="s">
        <v>142</v>
      </c>
      <c r="E64" s="10" t="s">
        <v>671</v>
      </c>
      <c r="F64" s="27">
        <v>40</v>
      </c>
      <c r="G64" s="10">
        <v>1.49</v>
      </c>
      <c r="H64" s="11">
        <f t="shared" si="3"/>
        <v>59.6</v>
      </c>
    </row>
    <row r="65" spans="1:8" s="3" customFormat="1" x14ac:dyDescent="0.2">
      <c r="A65" s="10" t="s">
        <v>426</v>
      </c>
      <c r="B65" s="10">
        <v>1092</v>
      </c>
      <c r="C65" s="10" t="s">
        <v>637</v>
      </c>
      <c r="D65" s="19" t="s">
        <v>143</v>
      </c>
      <c r="E65" s="10" t="s">
        <v>671</v>
      </c>
      <c r="F65" s="27">
        <v>2</v>
      </c>
      <c r="G65" s="10">
        <v>20.190000000000001</v>
      </c>
      <c r="H65" s="11">
        <f t="shared" si="3"/>
        <v>40.380000000000003</v>
      </c>
    </row>
    <row r="66" spans="1:8" s="3" customFormat="1" x14ac:dyDescent="0.2">
      <c r="A66" s="10" t="s">
        <v>427</v>
      </c>
      <c r="B66" s="10">
        <v>841</v>
      </c>
      <c r="C66" s="10" t="s">
        <v>637</v>
      </c>
      <c r="D66" s="19" t="s">
        <v>144</v>
      </c>
      <c r="E66" s="10" t="s">
        <v>674</v>
      </c>
      <c r="F66" s="27">
        <v>12</v>
      </c>
      <c r="G66" s="10">
        <v>20.86</v>
      </c>
      <c r="H66" s="11">
        <f t="shared" si="3"/>
        <v>250.32</v>
      </c>
    </row>
    <row r="67" spans="1:8" s="3" customFormat="1" x14ac:dyDescent="0.2">
      <c r="A67" s="10" t="s">
        <v>428</v>
      </c>
      <c r="B67" s="10" t="s">
        <v>556</v>
      </c>
      <c r="C67" s="10" t="s">
        <v>639</v>
      </c>
      <c r="D67" s="19" t="s">
        <v>145</v>
      </c>
      <c r="E67" s="10" t="s">
        <v>671</v>
      </c>
      <c r="F67" s="27">
        <v>4</v>
      </c>
      <c r="G67" s="10">
        <v>177</v>
      </c>
      <c r="H67" s="11">
        <f t="shared" si="3"/>
        <v>708</v>
      </c>
    </row>
    <row r="68" spans="1:8" s="3" customFormat="1" x14ac:dyDescent="0.2">
      <c r="A68" s="10" t="s">
        <v>429</v>
      </c>
      <c r="B68" s="10">
        <v>402</v>
      </c>
      <c r="C68" s="10" t="s">
        <v>637</v>
      </c>
      <c r="D68" s="19" t="s">
        <v>146</v>
      </c>
      <c r="E68" s="10" t="s">
        <v>671</v>
      </c>
      <c r="F68" s="27">
        <v>3</v>
      </c>
      <c r="G68" s="10">
        <v>7.36</v>
      </c>
      <c r="H68" s="11">
        <f t="shared" si="3"/>
        <v>22.08</v>
      </c>
    </row>
    <row r="69" spans="1:8" s="3" customFormat="1" x14ac:dyDescent="0.2">
      <c r="A69" s="10" t="s">
        <v>430</v>
      </c>
      <c r="B69" s="10">
        <v>11837</v>
      </c>
      <c r="C69" s="10" t="s">
        <v>637</v>
      </c>
      <c r="D69" s="19" t="s">
        <v>147</v>
      </c>
      <c r="E69" s="10" t="s">
        <v>671</v>
      </c>
      <c r="F69" s="27">
        <v>3</v>
      </c>
      <c r="G69" s="10">
        <v>31.12</v>
      </c>
      <c r="H69" s="11">
        <f t="shared" si="3"/>
        <v>93.36</v>
      </c>
    </row>
    <row r="70" spans="1:8" s="3" customFormat="1" x14ac:dyDescent="0.2">
      <c r="A70" s="10" t="s">
        <v>431</v>
      </c>
      <c r="B70" s="10">
        <v>11837</v>
      </c>
      <c r="C70" s="10" t="s">
        <v>637</v>
      </c>
      <c r="D70" s="19" t="s">
        <v>148</v>
      </c>
      <c r="E70" s="10" t="s">
        <v>671</v>
      </c>
      <c r="F70" s="27">
        <v>3</v>
      </c>
      <c r="G70" s="10">
        <v>31.12</v>
      </c>
      <c r="H70" s="11">
        <f t="shared" si="3"/>
        <v>93.36</v>
      </c>
    </row>
    <row r="71" spans="1:8" s="3" customFormat="1" x14ac:dyDescent="0.2">
      <c r="A71" s="10" t="s">
        <v>432</v>
      </c>
      <c r="B71" s="10">
        <v>3405</v>
      </c>
      <c r="C71" s="10" t="s">
        <v>637</v>
      </c>
      <c r="D71" s="19" t="s">
        <v>149</v>
      </c>
      <c r="E71" s="10" t="s">
        <v>671</v>
      </c>
      <c r="F71" s="27">
        <v>3</v>
      </c>
      <c r="G71" s="10">
        <v>177.28</v>
      </c>
      <c r="H71" s="11">
        <f t="shared" si="3"/>
        <v>531.84</v>
      </c>
    </row>
    <row r="72" spans="1:8" s="3" customFormat="1" x14ac:dyDescent="0.2">
      <c r="A72" s="10" t="s">
        <v>433</v>
      </c>
      <c r="B72" s="10" t="s">
        <v>557</v>
      </c>
      <c r="C72" s="10" t="s">
        <v>639</v>
      </c>
      <c r="D72" s="19" t="s">
        <v>150</v>
      </c>
      <c r="E72" s="10" t="s">
        <v>671</v>
      </c>
      <c r="F72" s="27">
        <v>3</v>
      </c>
      <c r="G72" s="10">
        <v>10.97</v>
      </c>
      <c r="H72" s="11">
        <f t="shared" si="3"/>
        <v>32.909999999999997</v>
      </c>
    </row>
    <row r="73" spans="1:8" s="3" customFormat="1" x14ac:dyDescent="0.2">
      <c r="A73" s="10" t="s">
        <v>434</v>
      </c>
      <c r="B73" s="10">
        <v>12362</v>
      </c>
      <c r="C73" s="10" t="s">
        <v>637</v>
      </c>
      <c r="D73" s="19" t="s">
        <v>151</v>
      </c>
      <c r="E73" s="10" t="s">
        <v>671</v>
      </c>
      <c r="F73" s="27">
        <v>3</v>
      </c>
      <c r="G73" s="10">
        <v>3.98</v>
      </c>
      <c r="H73" s="11">
        <f t="shared" si="3"/>
        <v>11.94</v>
      </c>
    </row>
    <row r="74" spans="1:8" s="3" customFormat="1" x14ac:dyDescent="0.2">
      <c r="A74" s="10" t="s">
        <v>435</v>
      </c>
      <c r="B74" s="10">
        <v>11790</v>
      </c>
      <c r="C74" s="10" t="s">
        <v>637</v>
      </c>
      <c r="D74" s="19" t="s">
        <v>152</v>
      </c>
      <c r="E74" s="10" t="s">
        <v>671</v>
      </c>
      <c r="F74" s="27">
        <v>4</v>
      </c>
      <c r="G74" s="10">
        <v>10.75</v>
      </c>
      <c r="H74" s="11">
        <f t="shared" si="3"/>
        <v>43</v>
      </c>
    </row>
    <row r="75" spans="1:8" s="3" customFormat="1" x14ac:dyDescent="0.2">
      <c r="A75" s="10" t="s">
        <v>436</v>
      </c>
      <c r="B75" s="10">
        <v>437</v>
      </c>
      <c r="C75" s="10" t="s">
        <v>637</v>
      </c>
      <c r="D75" s="19" t="s">
        <v>153</v>
      </c>
      <c r="E75" s="10" t="s">
        <v>671</v>
      </c>
      <c r="F75" s="27">
        <v>4</v>
      </c>
      <c r="G75" s="10">
        <v>10.23</v>
      </c>
      <c r="H75" s="11">
        <f t="shared" si="3"/>
        <v>40.92</v>
      </c>
    </row>
    <row r="76" spans="1:8" s="3" customFormat="1" x14ac:dyDescent="0.2">
      <c r="A76" s="10" t="s">
        <v>437</v>
      </c>
      <c r="B76" s="10" t="s">
        <v>558</v>
      </c>
      <c r="C76" s="10" t="s">
        <v>639</v>
      </c>
      <c r="D76" s="19" t="s">
        <v>154</v>
      </c>
      <c r="E76" s="10" t="s">
        <v>671</v>
      </c>
      <c r="F76" s="27">
        <v>3</v>
      </c>
      <c r="G76" s="10">
        <v>132.09</v>
      </c>
      <c r="H76" s="11">
        <f t="shared" si="3"/>
        <v>396.27</v>
      </c>
    </row>
    <row r="77" spans="1:8" s="3" customFormat="1" x14ac:dyDescent="0.2">
      <c r="A77" s="10" t="s">
        <v>438</v>
      </c>
      <c r="B77" s="10">
        <v>5034</v>
      </c>
      <c r="C77" s="10" t="s">
        <v>637</v>
      </c>
      <c r="D77" s="19" t="s">
        <v>155</v>
      </c>
      <c r="E77" s="10" t="s">
        <v>671</v>
      </c>
      <c r="F77" s="27">
        <v>1</v>
      </c>
      <c r="G77" s="10">
        <v>1031.49</v>
      </c>
      <c r="H77" s="11">
        <f t="shared" si="3"/>
        <v>1031.49</v>
      </c>
    </row>
    <row r="78" spans="1:8" s="3" customFormat="1" x14ac:dyDescent="0.2">
      <c r="A78" s="10" t="s">
        <v>439</v>
      </c>
      <c r="B78" s="10" t="s">
        <v>559</v>
      </c>
      <c r="C78" s="10" t="s">
        <v>639</v>
      </c>
      <c r="D78" s="19" t="s">
        <v>156</v>
      </c>
      <c r="E78" s="10" t="s">
        <v>671</v>
      </c>
      <c r="F78" s="27">
        <v>1</v>
      </c>
      <c r="G78" s="10">
        <v>188.8</v>
      </c>
      <c r="H78" s="11">
        <f t="shared" si="3"/>
        <v>188.8</v>
      </c>
    </row>
    <row r="79" spans="1:8" s="3" customFormat="1" x14ac:dyDescent="0.2">
      <c r="A79" s="10" t="s">
        <v>440</v>
      </c>
      <c r="B79" s="10" t="s">
        <v>560</v>
      </c>
      <c r="C79" s="10" t="s">
        <v>639</v>
      </c>
      <c r="D79" s="19" t="s">
        <v>90</v>
      </c>
      <c r="E79" s="10" t="s">
        <v>671</v>
      </c>
      <c r="F79" s="11">
        <v>1</v>
      </c>
      <c r="G79" s="10">
        <v>4887.5600000000004</v>
      </c>
      <c r="H79" s="11">
        <f t="shared" si="3"/>
        <v>4887.5600000000004</v>
      </c>
    </row>
    <row r="80" spans="1:8" x14ac:dyDescent="0.2">
      <c r="A80" s="7">
        <v>3</v>
      </c>
      <c r="B80" s="7"/>
      <c r="C80" s="7"/>
      <c r="D80" s="33" t="s">
        <v>20</v>
      </c>
      <c r="E80" s="7"/>
      <c r="F80" s="18"/>
      <c r="G80" s="18" t="s">
        <v>223</v>
      </c>
      <c r="H80" s="18">
        <f>SUM(H81:H86)</f>
        <v>1267.99</v>
      </c>
    </row>
    <row r="81" spans="1:8" x14ac:dyDescent="0.2">
      <c r="A81" s="10" t="s">
        <v>167</v>
      </c>
      <c r="B81" s="10">
        <v>9844</v>
      </c>
      <c r="C81" s="10" t="s">
        <v>637</v>
      </c>
      <c r="D81" s="20" t="s">
        <v>188</v>
      </c>
      <c r="E81" s="10" t="s">
        <v>673</v>
      </c>
      <c r="F81" s="13">
        <v>73</v>
      </c>
      <c r="G81" s="10">
        <v>6.37</v>
      </c>
      <c r="H81" s="12">
        <f t="shared" ref="H81:H86" si="4">ROUND(F81*G81,2)</f>
        <v>465.01</v>
      </c>
    </row>
    <row r="82" spans="1:8" x14ac:dyDescent="0.2">
      <c r="A82" s="10" t="s">
        <v>176</v>
      </c>
      <c r="B82" s="10">
        <v>6028</v>
      </c>
      <c r="C82" s="10" t="s">
        <v>637</v>
      </c>
      <c r="D82" s="19" t="s">
        <v>18</v>
      </c>
      <c r="E82" s="10" t="s">
        <v>671</v>
      </c>
      <c r="F82" s="17">
        <v>1</v>
      </c>
      <c r="G82" s="10">
        <v>82.71</v>
      </c>
      <c r="H82" s="11">
        <f t="shared" si="4"/>
        <v>82.71</v>
      </c>
    </row>
    <row r="83" spans="1:8" x14ac:dyDescent="0.2">
      <c r="A83" s="10" t="s">
        <v>183</v>
      </c>
      <c r="B83" s="10">
        <v>10442</v>
      </c>
      <c r="C83" s="10" t="s">
        <v>637</v>
      </c>
      <c r="D83" s="22" t="s">
        <v>163</v>
      </c>
      <c r="E83" s="10" t="s">
        <v>671</v>
      </c>
      <c r="F83" s="11">
        <v>1</v>
      </c>
      <c r="G83" s="10">
        <v>364.54</v>
      </c>
      <c r="H83" s="11">
        <f t="shared" si="4"/>
        <v>364.54</v>
      </c>
    </row>
    <row r="84" spans="1:8" x14ac:dyDescent="0.2">
      <c r="A84" s="10" t="s">
        <v>184</v>
      </c>
      <c r="B84" s="10" t="s">
        <v>631</v>
      </c>
      <c r="C84" s="10" t="s">
        <v>639</v>
      </c>
      <c r="D84" s="19" t="s">
        <v>630</v>
      </c>
      <c r="E84" s="10" t="s">
        <v>671</v>
      </c>
      <c r="F84" s="17">
        <v>1</v>
      </c>
      <c r="G84" s="10">
        <v>30.68</v>
      </c>
      <c r="H84" s="11">
        <f t="shared" si="4"/>
        <v>30.68</v>
      </c>
    </row>
    <row r="85" spans="1:8" x14ac:dyDescent="0.2">
      <c r="A85" s="10" t="s">
        <v>185</v>
      </c>
      <c r="B85" s="10">
        <v>325</v>
      </c>
      <c r="C85" s="10" t="s">
        <v>637</v>
      </c>
      <c r="D85" s="20" t="s">
        <v>189</v>
      </c>
      <c r="E85" s="10" t="s">
        <v>671</v>
      </c>
      <c r="F85" s="13">
        <v>13</v>
      </c>
      <c r="G85" s="10">
        <v>2.15</v>
      </c>
      <c r="H85" s="11">
        <f t="shared" si="4"/>
        <v>27.95</v>
      </c>
    </row>
    <row r="86" spans="1:8" x14ac:dyDescent="0.2">
      <c r="A86" s="10" t="s">
        <v>113</v>
      </c>
      <c r="B86" s="10">
        <v>20079</v>
      </c>
      <c r="C86" s="10" t="s">
        <v>637</v>
      </c>
      <c r="D86" s="19" t="s">
        <v>21</v>
      </c>
      <c r="E86" s="10" t="s">
        <v>671</v>
      </c>
      <c r="F86" s="11">
        <v>1</v>
      </c>
      <c r="G86" s="10">
        <v>297.10000000000002</v>
      </c>
      <c r="H86" s="11">
        <f t="shared" si="4"/>
        <v>297.10000000000002</v>
      </c>
    </row>
    <row r="87" spans="1:8" x14ac:dyDescent="0.2">
      <c r="A87" s="7">
        <v>4</v>
      </c>
      <c r="B87" s="7"/>
      <c r="C87" s="7"/>
      <c r="D87" s="33" t="s">
        <v>604</v>
      </c>
      <c r="E87" s="7"/>
      <c r="F87" s="18"/>
      <c r="G87" s="18" t="s">
        <v>223</v>
      </c>
      <c r="H87" s="18">
        <f>SUM(H88:H96)</f>
        <v>37197.24</v>
      </c>
    </row>
    <row r="88" spans="1:8" x14ac:dyDescent="0.2">
      <c r="A88" s="10" t="s">
        <v>168</v>
      </c>
      <c r="B88" s="10">
        <v>9844</v>
      </c>
      <c r="C88" s="10" t="s">
        <v>637</v>
      </c>
      <c r="D88" s="20" t="s">
        <v>188</v>
      </c>
      <c r="E88" s="10" t="s">
        <v>673</v>
      </c>
      <c r="F88" s="11">
        <v>5006.6000000000004</v>
      </c>
      <c r="G88" s="10">
        <v>6.37</v>
      </c>
      <c r="H88" s="12">
        <f t="shared" ref="H88:H96" si="5">ROUND(F88*G88,2)</f>
        <v>31892.04</v>
      </c>
    </row>
    <row r="89" spans="1:8" x14ac:dyDescent="0.2">
      <c r="A89" s="10" t="s">
        <v>190</v>
      </c>
      <c r="B89" s="10">
        <v>6028</v>
      </c>
      <c r="C89" s="10" t="s">
        <v>637</v>
      </c>
      <c r="D89" s="19" t="s">
        <v>18</v>
      </c>
      <c r="E89" s="10" t="s">
        <v>671</v>
      </c>
      <c r="F89" s="17">
        <v>7</v>
      </c>
      <c r="G89" s="10">
        <v>82.71</v>
      </c>
      <c r="H89" s="11">
        <f t="shared" si="5"/>
        <v>578.97</v>
      </c>
    </row>
    <row r="90" spans="1:8" x14ac:dyDescent="0.2">
      <c r="A90" s="10" t="s">
        <v>191</v>
      </c>
      <c r="B90" s="10">
        <v>10439</v>
      </c>
      <c r="C90" s="10" t="s">
        <v>637</v>
      </c>
      <c r="D90" s="20" t="s">
        <v>162</v>
      </c>
      <c r="E90" s="10" t="s">
        <v>671</v>
      </c>
      <c r="F90" s="13">
        <v>4</v>
      </c>
      <c r="G90" s="10">
        <v>358.13</v>
      </c>
      <c r="H90" s="11">
        <f t="shared" si="5"/>
        <v>1432.52</v>
      </c>
    </row>
    <row r="91" spans="1:8" x14ac:dyDescent="0.2">
      <c r="A91" s="10" t="s">
        <v>164</v>
      </c>
      <c r="B91" s="10" t="s">
        <v>631</v>
      </c>
      <c r="C91" s="10" t="s">
        <v>639</v>
      </c>
      <c r="D91" s="19" t="s">
        <v>630</v>
      </c>
      <c r="E91" s="10" t="s">
        <v>671</v>
      </c>
      <c r="F91" s="17">
        <v>7</v>
      </c>
      <c r="G91" s="10">
        <v>30.68</v>
      </c>
      <c r="H91" s="11">
        <f t="shared" si="5"/>
        <v>214.76</v>
      </c>
    </row>
    <row r="92" spans="1:8" x14ac:dyDescent="0.2">
      <c r="A92" s="10" t="s">
        <v>177</v>
      </c>
      <c r="B92" s="10">
        <v>1835</v>
      </c>
      <c r="C92" s="10" t="s">
        <v>637</v>
      </c>
      <c r="D92" s="20" t="s">
        <v>94</v>
      </c>
      <c r="E92" s="10" t="s">
        <v>671</v>
      </c>
      <c r="F92" s="13">
        <v>25</v>
      </c>
      <c r="G92" s="10">
        <v>23.14</v>
      </c>
      <c r="H92" s="16">
        <f t="shared" si="5"/>
        <v>578.5</v>
      </c>
    </row>
    <row r="93" spans="1:8" x14ac:dyDescent="0.2">
      <c r="A93" s="10" t="s">
        <v>206</v>
      </c>
      <c r="B93" s="10">
        <v>1831</v>
      </c>
      <c r="C93" s="10" t="s">
        <v>637</v>
      </c>
      <c r="D93" s="20" t="s">
        <v>95</v>
      </c>
      <c r="E93" s="10" t="s">
        <v>671</v>
      </c>
      <c r="F93" s="13">
        <v>2</v>
      </c>
      <c r="G93" s="10">
        <v>24.96</v>
      </c>
      <c r="H93" s="16">
        <f t="shared" si="5"/>
        <v>49.92</v>
      </c>
    </row>
    <row r="94" spans="1:8" x14ac:dyDescent="0.2">
      <c r="A94" s="10" t="s">
        <v>111</v>
      </c>
      <c r="B94" s="10">
        <v>1845</v>
      </c>
      <c r="C94" s="10" t="s">
        <v>637</v>
      </c>
      <c r="D94" s="20" t="s">
        <v>52</v>
      </c>
      <c r="E94" s="10" t="s">
        <v>671</v>
      </c>
      <c r="F94" s="13">
        <v>3</v>
      </c>
      <c r="G94" s="10">
        <v>20.36</v>
      </c>
      <c r="H94" s="16">
        <f t="shared" si="5"/>
        <v>61.08</v>
      </c>
    </row>
    <row r="95" spans="1:8" x14ac:dyDescent="0.2">
      <c r="A95" s="10" t="s">
        <v>180</v>
      </c>
      <c r="B95" s="10">
        <v>325</v>
      </c>
      <c r="C95" s="10" t="s">
        <v>637</v>
      </c>
      <c r="D95" s="19" t="s">
        <v>189</v>
      </c>
      <c r="E95" s="10" t="s">
        <v>671</v>
      </c>
      <c r="F95" s="11">
        <v>835</v>
      </c>
      <c r="G95" s="10">
        <v>2.15</v>
      </c>
      <c r="H95" s="11">
        <f t="shared" si="5"/>
        <v>1795.25</v>
      </c>
    </row>
    <row r="96" spans="1:8" x14ac:dyDescent="0.2">
      <c r="A96" s="10" t="s">
        <v>81</v>
      </c>
      <c r="B96" s="10">
        <v>20079</v>
      </c>
      <c r="C96" s="10" t="s">
        <v>637</v>
      </c>
      <c r="D96" s="19" t="s">
        <v>21</v>
      </c>
      <c r="E96" s="10" t="s">
        <v>671</v>
      </c>
      <c r="F96" s="11">
        <v>2</v>
      </c>
      <c r="G96" s="10">
        <v>297.10000000000002</v>
      </c>
      <c r="H96" s="11">
        <f t="shared" si="5"/>
        <v>594.20000000000005</v>
      </c>
    </row>
    <row r="97" spans="1:8" x14ac:dyDescent="0.2">
      <c r="A97" s="7">
        <v>5</v>
      </c>
      <c r="B97" s="7"/>
      <c r="C97" s="7"/>
      <c r="D97" s="33" t="s">
        <v>23</v>
      </c>
      <c r="E97" s="7"/>
      <c r="F97" s="18"/>
      <c r="G97" s="18" t="s">
        <v>223</v>
      </c>
      <c r="H97" s="18">
        <f>SUM(H98:H100)</f>
        <v>62776</v>
      </c>
    </row>
    <row r="98" spans="1:8" s="3" customFormat="1" ht="25.5" x14ac:dyDescent="0.2">
      <c r="A98" s="10" t="s">
        <v>67</v>
      </c>
      <c r="B98" s="10" t="s">
        <v>561</v>
      </c>
      <c r="C98" s="10" t="s">
        <v>639</v>
      </c>
      <c r="D98" s="19" t="s">
        <v>186</v>
      </c>
      <c r="E98" s="10" t="s">
        <v>671</v>
      </c>
      <c r="F98" s="11">
        <v>1</v>
      </c>
      <c r="G98" s="10">
        <v>25488</v>
      </c>
      <c r="H98" s="11">
        <f>ROUND(F98*G98,2)</f>
        <v>25488</v>
      </c>
    </row>
    <row r="99" spans="1:8" s="3" customFormat="1" ht="25.5" x14ac:dyDescent="0.2">
      <c r="A99" s="10" t="s">
        <v>68</v>
      </c>
      <c r="B99" s="10" t="s">
        <v>562</v>
      </c>
      <c r="C99" s="10" t="s">
        <v>639</v>
      </c>
      <c r="D99" s="19" t="s">
        <v>187</v>
      </c>
      <c r="E99" s="10" t="s">
        <v>671</v>
      </c>
      <c r="F99" s="11">
        <v>1</v>
      </c>
      <c r="G99" s="10">
        <v>25488</v>
      </c>
      <c r="H99" s="11">
        <f>ROUND(F99*G99,2)</f>
        <v>25488</v>
      </c>
    </row>
    <row r="100" spans="1:8" s="3" customFormat="1" ht="25.5" x14ac:dyDescent="0.2">
      <c r="A100" s="10" t="s">
        <v>69</v>
      </c>
      <c r="B100" s="10" t="s">
        <v>628</v>
      </c>
      <c r="C100" s="10" t="s">
        <v>639</v>
      </c>
      <c r="D100" s="19" t="s">
        <v>629</v>
      </c>
      <c r="E100" s="10" t="s">
        <v>671</v>
      </c>
      <c r="F100" s="11">
        <v>1</v>
      </c>
      <c r="G100" s="10">
        <v>11800</v>
      </c>
      <c r="H100" s="11">
        <f>ROUND(F100*G100,2)</f>
        <v>11800</v>
      </c>
    </row>
    <row r="101" spans="1:8" x14ac:dyDescent="0.2">
      <c r="A101" s="7">
        <v>6</v>
      </c>
      <c r="B101" s="7"/>
      <c r="C101" s="7"/>
      <c r="D101" s="33" t="s">
        <v>25</v>
      </c>
      <c r="E101" s="7"/>
      <c r="F101" s="18"/>
      <c r="G101" s="18" t="s">
        <v>223</v>
      </c>
      <c r="H101" s="18">
        <f>SUM(H102:H102)</f>
        <v>23364</v>
      </c>
    </row>
    <row r="102" spans="1:8" ht="25.5" x14ac:dyDescent="0.2">
      <c r="A102" s="10" t="s">
        <v>259</v>
      </c>
      <c r="B102" s="10" t="s">
        <v>563</v>
      </c>
      <c r="C102" s="10" t="s">
        <v>639</v>
      </c>
      <c r="D102" s="23" t="s">
        <v>182</v>
      </c>
      <c r="E102" s="10" t="s">
        <v>671</v>
      </c>
      <c r="F102" s="14">
        <v>2</v>
      </c>
      <c r="G102" s="10">
        <v>11682</v>
      </c>
      <c r="H102" s="11">
        <f>ROUND(F102*G102,2)</f>
        <v>23364</v>
      </c>
    </row>
    <row r="103" spans="1:8" s="3" customFormat="1" x14ac:dyDescent="0.2">
      <c r="A103" s="7">
        <v>7</v>
      </c>
      <c r="B103" s="7"/>
      <c r="C103" s="7"/>
      <c r="D103" s="33" t="s">
        <v>42</v>
      </c>
      <c r="E103" s="7"/>
      <c r="F103" s="18"/>
      <c r="G103" s="18" t="s">
        <v>223</v>
      </c>
      <c r="H103" s="18">
        <f>SUM(H104:H106)</f>
        <v>2344.3599999999997</v>
      </c>
    </row>
    <row r="104" spans="1:8" x14ac:dyDescent="0.2">
      <c r="A104" s="10" t="s">
        <v>271</v>
      </c>
      <c r="B104" s="10">
        <v>9818</v>
      </c>
      <c r="C104" s="10" t="s">
        <v>637</v>
      </c>
      <c r="D104" s="20" t="s">
        <v>124</v>
      </c>
      <c r="E104" s="10" t="s">
        <v>673</v>
      </c>
      <c r="F104" s="17">
        <v>73</v>
      </c>
      <c r="G104" s="10">
        <v>25.71</v>
      </c>
      <c r="H104" s="11">
        <f>ROUND(F104*G104,2)</f>
        <v>1876.83</v>
      </c>
    </row>
    <row r="105" spans="1:8" x14ac:dyDescent="0.2">
      <c r="A105" s="10" t="s">
        <v>272</v>
      </c>
      <c r="B105" s="10">
        <v>20079</v>
      </c>
      <c r="C105" s="10" t="s">
        <v>637</v>
      </c>
      <c r="D105" s="19" t="s">
        <v>21</v>
      </c>
      <c r="E105" s="10" t="s">
        <v>671</v>
      </c>
      <c r="F105" s="11">
        <v>1</v>
      </c>
      <c r="G105" s="10">
        <v>297.10000000000002</v>
      </c>
      <c r="H105" s="11">
        <f>ROUND(F105*G105,2)</f>
        <v>297.10000000000002</v>
      </c>
    </row>
    <row r="106" spans="1:8" x14ac:dyDescent="0.2">
      <c r="A106" s="10" t="s">
        <v>273</v>
      </c>
      <c r="B106" s="10">
        <v>300</v>
      </c>
      <c r="C106" s="10" t="s">
        <v>637</v>
      </c>
      <c r="D106" s="19" t="s">
        <v>43</v>
      </c>
      <c r="E106" s="10" t="s">
        <v>671</v>
      </c>
      <c r="F106" s="11">
        <v>13</v>
      </c>
      <c r="G106" s="10">
        <v>13.11</v>
      </c>
      <c r="H106" s="11">
        <f>ROUND(F106*G106,2)</f>
        <v>170.43</v>
      </c>
    </row>
    <row r="107" spans="1:8" s="3" customFormat="1" x14ac:dyDescent="0.2">
      <c r="A107" s="7">
        <v>8</v>
      </c>
      <c r="B107" s="7"/>
      <c r="C107" s="7"/>
      <c r="D107" s="33" t="s">
        <v>106</v>
      </c>
      <c r="E107" s="7"/>
      <c r="F107" s="18"/>
      <c r="G107" s="18" t="s">
        <v>223</v>
      </c>
      <c r="H107" s="18">
        <f>SUM(H108:H118)</f>
        <v>4800.3500000000004</v>
      </c>
    </row>
    <row r="108" spans="1:8" x14ac:dyDescent="0.2">
      <c r="A108" s="10" t="s">
        <v>277</v>
      </c>
      <c r="B108" s="10">
        <v>9834</v>
      </c>
      <c r="C108" s="10" t="s">
        <v>637</v>
      </c>
      <c r="D108" s="19" t="s">
        <v>110</v>
      </c>
      <c r="E108" s="10" t="s">
        <v>673</v>
      </c>
      <c r="F108" s="17">
        <v>16</v>
      </c>
      <c r="G108" s="10">
        <v>47.2</v>
      </c>
      <c r="H108" s="12">
        <f t="shared" ref="H108:H118" si="6">ROUND(F108*G108,2)</f>
        <v>755.2</v>
      </c>
    </row>
    <row r="109" spans="1:8" x14ac:dyDescent="0.2">
      <c r="A109" s="10" t="s">
        <v>278</v>
      </c>
      <c r="B109" s="10">
        <v>21016</v>
      </c>
      <c r="C109" s="10" t="s">
        <v>637</v>
      </c>
      <c r="D109" s="20" t="s">
        <v>123</v>
      </c>
      <c r="E109" s="10" t="s">
        <v>673</v>
      </c>
      <c r="F109" s="11">
        <v>4</v>
      </c>
      <c r="G109" s="10">
        <v>98.36</v>
      </c>
      <c r="H109" s="12">
        <f t="shared" si="6"/>
        <v>393.44</v>
      </c>
    </row>
    <row r="110" spans="1:8" x14ac:dyDescent="0.2">
      <c r="A110" s="10" t="s">
        <v>279</v>
      </c>
      <c r="B110" s="10">
        <v>7696</v>
      </c>
      <c r="C110" s="10" t="s">
        <v>637</v>
      </c>
      <c r="D110" s="20" t="s">
        <v>157</v>
      </c>
      <c r="E110" s="10" t="s">
        <v>673</v>
      </c>
      <c r="F110" s="11">
        <v>14</v>
      </c>
      <c r="G110" s="10">
        <v>46.11</v>
      </c>
      <c r="H110" s="12">
        <f t="shared" si="6"/>
        <v>645.54</v>
      </c>
    </row>
    <row r="111" spans="1:8" x14ac:dyDescent="0.2">
      <c r="A111" s="10" t="s">
        <v>280</v>
      </c>
      <c r="B111" s="10" t="s">
        <v>564</v>
      </c>
      <c r="C111" s="10" t="s">
        <v>639</v>
      </c>
      <c r="D111" s="20" t="s">
        <v>63</v>
      </c>
      <c r="E111" s="10" t="s">
        <v>671</v>
      </c>
      <c r="F111" s="11">
        <v>1</v>
      </c>
      <c r="G111" s="10">
        <v>912.27</v>
      </c>
      <c r="H111" s="12">
        <f t="shared" si="6"/>
        <v>912.27</v>
      </c>
    </row>
    <row r="112" spans="1:8" x14ac:dyDescent="0.2">
      <c r="A112" s="10" t="s">
        <v>281</v>
      </c>
      <c r="B112" s="10">
        <v>26047</v>
      </c>
      <c r="C112" s="10" t="s">
        <v>637</v>
      </c>
      <c r="D112" s="19" t="s">
        <v>56</v>
      </c>
      <c r="E112" s="10" t="s">
        <v>671</v>
      </c>
      <c r="F112" s="16">
        <v>7</v>
      </c>
      <c r="G112" s="10">
        <v>69.7</v>
      </c>
      <c r="H112" s="12">
        <f t="shared" si="6"/>
        <v>487.9</v>
      </c>
    </row>
    <row r="113" spans="1:8" x14ac:dyDescent="0.2">
      <c r="A113" s="10" t="s">
        <v>282</v>
      </c>
      <c r="B113" s="10" t="s">
        <v>565</v>
      </c>
      <c r="C113" s="10" t="s">
        <v>639</v>
      </c>
      <c r="D113" s="19" t="s">
        <v>57</v>
      </c>
      <c r="E113" s="10" t="s">
        <v>671</v>
      </c>
      <c r="F113" s="16">
        <v>3</v>
      </c>
      <c r="G113" s="10">
        <v>155.88999999999999</v>
      </c>
      <c r="H113" s="12">
        <f t="shared" si="6"/>
        <v>467.67</v>
      </c>
    </row>
    <row r="114" spans="1:8" x14ac:dyDescent="0.2">
      <c r="A114" s="10" t="s">
        <v>283</v>
      </c>
      <c r="B114" s="10">
        <v>300</v>
      </c>
      <c r="C114" s="10" t="s">
        <v>637</v>
      </c>
      <c r="D114" s="19" t="s">
        <v>43</v>
      </c>
      <c r="E114" s="10" t="s">
        <v>671</v>
      </c>
      <c r="F114" s="11">
        <v>19</v>
      </c>
      <c r="G114" s="10">
        <v>13.11</v>
      </c>
      <c r="H114" s="12">
        <f t="shared" si="6"/>
        <v>249.09</v>
      </c>
    </row>
    <row r="115" spans="1:8" x14ac:dyDescent="0.2">
      <c r="A115" s="10" t="s">
        <v>284</v>
      </c>
      <c r="B115" s="10">
        <v>1793</v>
      </c>
      <c r="C115" s="10" t="s">
        <v>637</v>
      </c>
      <c r="D115" s="20" t="s">
        <v>97</v>
      </c>
      <c r="E115" s="10" t="s">
        <v>671</v>
      </c>
      <c r="F115" s="11">
        <v>2</v>
      </c>
      <c r="G115" s="10">
        <v>232.72</v>
      </c>
      <c r="H115" s="12">
        <f t="shared" si="6"/>
        <v>465.44</v>
      </c>
    </row>
    <row r="116" spans="1:8" x14ac:dyDescent="0.2">
      <c r="A116" s="10" t="s">
        <v>285</v>
      </c>
      <c r="B116" s="10">
        <v>6300</v>
      </c>
      <c r="C116" s="10" t="s">
        <v>637</v>
      </c>
      <c r="D116" s="19" t="s">
        <v>101</v>
      </c>
      <c r="E116" s="10" t="s">
        <v>671</v>
      </c>
      <c r="F116" s="11">
        <v>2</v>
      </c>
      <c r="G116" s="10">
        <v>138.9</v>
      </c>
      <c r="H116" s="12">
        <f t="shared" si="6"/>
        <v>277.8</v>
      </c>
    </row>
    <row r="117" spans="1:8" x14ac:dyDescent="0.2">
      <c r="A117" s="10" t="s">
        <v>286</v>
      </c>
      <c r="B117" s="10">
        <v>1790</v>
      </c>
      <c r="C117" s="10" t="s">
        <v>637</v>
      </c>
      <c r="D117" s="20" t="s">
        <v>92</v>
      </c>
      <c r="E117" s="10" t="s">
        <v>671</v>
      </c>
      <c r="F117" s="11">
        <v>1</v>
      </c>
      <c r="G117" s="10">
        <v>76.72</v>
      </c>
      <c r="H117" s="12">
        <f t="shared" si="6"/>
        <v>76.72</v>
      </c>
    </row>
    <row r="118" spans="1:8" x14ac:dyDescent="0.2">
      <c r="A118" s="10" t="s">
        <v>287</v>
      </c>
      <c r="B118" s="10">
        <v>3933</v>
      </c>
      <c r="C118" s="10" t="s">
        <v>637</v>
      </c>
      <c r="D118" s="20" t="s">
        <v>84</v>
      </c>
      <c r="E118" s="10" t="s">
        <v>671</v>
      </c>
      <c r="F118" s="11">
        <v>1</v>
      </c>
      <c r="G118" s="10">
        <v>69.28</v>
      </c>
      <c r="H118" s="12">
        <f t="shared" si="6"/>
        <v>69.28</v>
      </c>
    </row>
    <row r="119" spans="1:8" x14ac:dyDescent="0.2">
      <c r="A119" s="7">
        <v>9</v>
      </c>
      <c r="B119" s="7"/>
      <c r="C119" s="7"/>
      <c r="D119" s="33" t="s">
        <v>605</v>
      </c>
      <c r="E119" s="7"/>
      <c r="F119" s="18"/>
      <c r="G119" s="18" t="s">
        <v>223</v>
      </c>
      <c r="H119" s="18">
        <f>SUM(H120:H135)</f>
        <v>42393.32</v>
      </c>
    </row>
    <row r="120" spans="1:8" x14ac:dyDescent="0.2">
      <c r="A120" s="10" t="s">
        <v>327</v>
      </c>
      <c r="B120" s="10">
        <v>7696</v>
      </c>
      <c r="C120" s="10" t="s">
        <v>637</v>
      </c>
      <c r="D120" s="20" t="s">
        <v>157</v>
      </c>
      <c r="E120" s="10" t="s">
        <v>673</v>
      </c>
      <c r="F120" s="13">
        <v>41</v>
      </c>
      <c r="G120" s="10">
        <v>46.11</v>
      </c>
      <c r="H120" s="11">
        <f t="shared" ref="H120:H135" si="7">ROUND(F120*G120,2)</f>
        <v>1890.51</v>
      </c>
    </row>
    <row r="121" spans="1:8" x14ac:dyDescent="0.2">
      <c r="A121" s="10" t="s">
        <v>328</v>
      </c>
      <c r="B121" s="10">
        <v>21015</v>
      </c>
      <c r="C121" s="10" t="s">
        <v>637</v>
      </c>
      <c r="D121" s="20" t="s">
        <v>158</v>
      </c>
      <c r="E121" s="10" t="s">
        <v>673</v>
      </c>
      <c r="F121" s="13">
        <v>1</v>
      </c>
      <c r="G121" s="10">
        <v>68.22</v>
      </c>
      <c r="H121" s="11">
        <f t="shared" si="7"/>
        <v>68.22</v>
      </c>
    </row>
    <row r="122" spans="1:8" x14ac:dyDescent="0.2">
      <c r="A122" s="10" t="s">
        <v>329</v>
      </c>
      <c r="B122" s="10" t="s">
        <v>566</v>
      </c>
      <c r="C122" s="10" t="s">
        <v>639</v>
      </c>
      <c r="D122" s="20" t="s">
        <v>122</v>
      </c>
      <c r="E122" s="10" t="s">
        <v>671</v>
      </c>
      <c r="F122" s="13">
        <v>1</v>
      </c>
      <c r="G122" s="10">
        <v>36486.99</v>
      </c>
      <c r="H122" s="11">
        <f t="shared" si="7"/>
        <v>36486.99</v>
      </c>
    </row>
    <row r="123" spans="1:8" x14ac:dyDescent="0.2">
      <c r="A123" s="10" t="s">
        <v>330</v>
      </c>
      <c r="B123" s="10">
        <v>6028</v>
      </c>
      <c r="C123" s="10" t="s">
        <v>637</v>
      </c>
      <c r="D123" s="20" t="s">
        <v>18</v>
      </c>
      <c r="E123" s="10" t="s">
        <v>671</v>
      </c>
      <c r="F123" s="13">
        <v>3</v>
      </c>
      <c r="G123" s="10">
        <v>82.71</v>
      </c>
      <c r="H123" s="11">
        <f t="shared" si="7"/>
        <v>248.13</v>
      </c>
    </row>
    <row r="124" spans="1:8" x14ac:dyDescent="0.2">
      <c r="A124" s="10" t="s">
        <v>331</v>
      </c>
      <c r="B124" s="10" t="s">
        <v>567</v>
      </c>
      <c r="C124" s="10" t="s">
        <v>639</v>
      </c>
      <c r="D124" s="19" t="s">
        <v>89</v>
      </c>
      <c r="E124" s="10" t="s">
        <v>671</v>
      </c>
      <c r="F124" s="11">
        <v>1</v>
      </c>
      <c r="G124" s="10">
        <v>2655</v>
      </c>
      <c r="H124" s="11">
        <f t="shared" si="7"/>
        <v>2655</v>
      </c>
    </row>
    <row r="125" spans="1:8" x14ac:dyDescent="0.2">
      <c r="A125" s="10" t="s">
        <v>332</v>
      </c>
      <c r="B125" s="10">
        <v>4274</v>
      </c>
      <c r="C125" s="10" t="s">
        <v>637</v>
      </c>
      <c r="D125" s="19" t="s">
        <v>46</v>
      </c>
      <c r="E125" s="10" t="s">
        <v>671</v>
      </c>
      <c r="F125" s="16">
        <v>1</v>
      </c>
      <c r="G125" s="10">
        <v>81.150000000000006</v>
      </c>
      <c r="H125" s="11">
        <f t="shared" si="7"/>
        <v>81.150000000000006</v>
      </c>
    </row>
    <row r="126" spans="1:8" x14ac:dyDescent="0.2">
      <c r="A126" s="10" t="s">
        <v>333</v>
      </c>
      <c r="B126" s="10">
        <v>863</v>
      </c>
      <c r="C126" s="10" t="s">
        <v>637</v>
      </c>
      <c r="D126" s="19" t="s">
        <v>44</v>
      </c>
      <c r="E126" s="10" t="s">
        <v>673</v>
      </c>
      <c r="F126" s="16">
        <v>16</v>
      </c>
      <c r="G126" s="10">
        <v>15.38</v>
      </c>
      <c r="H126" s="11">
        <f t="shared" si="7"/>
        <v>246.08</v>
      </c>
    </row>
    <row r="127" spans="1:8" x14ac:dyDescent="0.2">
      <c r="A127" s="10" t="s">
        <v>334</v>
      </c>
      <c r="B127" s="10">
        <v>21129</v>
      </c>
      <c r="C127" s="10" t="s">
        <v>637</v>
      </c>
      <c r="D127" s="19" t="s">
        <v>45</v>
      </c>
      <c r="E127" s="10" t="s">
        <v>673</v>
      </c>
      <c r="F127" s="16">
        <v>15</v>
      </c>
      <c r="G127" s="10">
        <v>4.1900000000000004</v>
      </c>
      <c r="H127" s="11">
        <f t="shared" si="7"/>
        <v>62.85</v>
      </c>
    </row>
    <row r="128" spans="1:8" x14ac:dyDescent="0.2">
      <c r="A128" s="10" t="s">
        <v>335</v>
      </c>
      <c r="B128" s="10" t="s">
        <v>568</v>
      </c>
      <c r="C128" s="10" t="s">
        <v>639</v>
      </c>
      <c r="D128" s="19" t="s">
        <v>47</v>
      </c>
      <c r="E128" s="10" t="s">
        <v>671</v>
      </c>
      <c r="F128" s="16">
        <v>8</v>
      </c>
      <c r="G128" s="10">
        <v>5.61</v>
      </c>
      <c r="H128" s="11">
        <f t="shared" si="7"/>
        <v>44.88</v>
      </c>
    </row>
    <row r="129" spans="1:8" x14ac:dyDescent="0.2">
      <c r="A129" s="10" t="s">
        <v>336</v>
      </c>
      <c r="B129" s="10">
        <v>1790</v>
      </c>
      <c r="C129" s="10" t="s">
        <v>637</v>
      </c>
      <c r="D129" s="20" t="s">
        <v>92</v>
      </c>
      <c r="E129" s="10" t="s">
        <v>671</v>
      </c>
      <c r="F129" s="12">
        <v>4</v>
      </c>
      <c r="G129" s="10">
        <v>76.72</v>
      </c>
      <c r="H129" s="11">
        <f t="shared" si="7"/>
        <v>306.88</v>
      </c>
    </row>
    <row r="130" spans="1:8" x14ac:dyDescent="0.2">
      <c r="A130" s="10" t="s">
        <v>337</v>
      </c>
      <c r="B130" s="10">
        <v>3266</v>
      </c>
      <c r="C130" s="10" t="s">
        <v>637</v>
      </c>
      <c r="D130" s="19" t="s">
        <v>48</v>
      </c>
      <c r="E130" s="10" t="s">
        <v>671</v>
      </c>
      <c r="F130" s="16">
        <v>3</v>
      </c>
      <c r="G130" s="10">
        <v>23.42</v>
      </c>
      <c r="H130" s="11">
        <f t="shared" si="7"/>
        <v>70.260000000000005</v>
      </c>
    </row>
    <row r="131" spans="1:8" x14ac:dyDescent="0.2">
      <c r="A131" s="10" t="s">
        <v>338</v>
      </c>
      <c r="B131" s="10">
        <v>6298</v>
      </c>
      <c r="C131" s="10" t="s">
        <v>637</v>
      </c>
      <c r="D131" s="19" t="s">
        <v>100</v>
      </c>
      <c r="E131" s="10" t="s">
        <v>671</v>
      </c>
      <c r="F131" s="16">
        <v>2</v>
      </c>
      <c r="G131" s="10">
        <v>31.92</v>
      </c>
      <c r="H131" s="11">
        <f t="shared" si="7"/>
        <v>63.84</v>
      </c>
    </row>
    <row r="132" spans="1:8" x14ac:dyDescent="0.2">
      <c r="A132" s="10" t="s">
        <v>441</v>
      </c>
      <c r="B132" s="10">
        <v>3268</v>
      </c>
      <c r="C132" s="10" t="s">
        <v>637</v>
      </c>
      <c r="D132" s="20" t="s">
        <v>61</v>
      </c>
      <c r="E132" s="10" t="s">
        <v>671</v>
      </c>
      <c r="F132" s="13">
        <v>1</v>
      </c>
      <c r="G132" s="10">
        <v>49.83</v>
      </c>
      <c r="H132" s="11">
        <f t="shared" si="7"/>
        <v>49.83</v>
      </c>
    </row>
    <row r="133" spans="1:8" x14ac:dyDescent="0.2">
      <c r="A133" s="10" t="s">
        <v>442</v>
      </c>
      <c r="B133" s="10">
        <v>4181</v>
      </c>
      <c r="C133" s="10" t="s">
        <v>637</v>
      </c>
      <c r="D133" s="19" t="s">
        <v>19</v>
      </c>
      <c r="E133" s="10" t="s">
        <v>671</v>
      </c>
      <c r="F133" s="16">
        <v>1</v>
      </c>
      <c r="G133" s="10">
        <v>17.91</v>
      </c>
      <c r="H133" s="11">
        <f t="shared" si="7"/>
        <v>17.91</v>
      </c>
    </row>
    <row r="134" spans="1:8" x14ac:dyDescent="0.2">
      <c r="A134" s="10" t="s">
        <v>443</v>
      </c>
      <c r="B134" s="10">
        <v>48</v>
      </c>
      <c r="C134" s="10" t="s">
        <v>637</v>
      </c>
      <c r="D134" s="19" t="s">
        <v>49</v>
      </c>
      <c r="E134" s="10" t="s">
        <v>671</v>
      </c>
      <c r="F134" s="16">
        <v>1</v>
      </c>
      <c r="G134" s="10">
        <v>47.19</v>
      </c>
      <c r="H134" s="11">
        <f t="shared" si="7"/>
        <v>47.19</v>
      </c>
    </row>
    <row r="135" spans="1:8" x14ac:dyDescent="0.2">
      <c r="A135" s="10" t="s">
        <v>444</v>
      </c>
      <c r="B135" s="10">
        <v>52</v>
      </c>
      <c r="C135" s="10" t="s">
        <v>637</v>
      </c>
      <c r="D135" s="20" t="s">
        <v>58</v>
      </c>
      <c r="E135" s="10" t="s">
        <v>671</v>
      </c>
      <c r="F135" s="16">
        <v>2</v>
      </c>
      <c r="G135" s="10">
        <v>26.8</v>
      </c>
      <c r="H135" s="11">
        <f t="shared" si="7"/>
        <v>53.6</v>
      </c>
    </row>
    <row r="136" spans="1:8" x14ac:dyDescent="0.2">
      <c r="A136" s="7">
        <v>10</v>
      </c>
      <c r="B136" s="7"/>
      <c r="C136" s="7"/>
      <c r="D136" s="33" t="s">
        <v>606</v>
      </c>
      <c r="E136" s="7"/>
      <c r="F136" s="18"/>
      <c r="G136" s="18" t="s">
        <v>223</v>
      </c>
      <c r="H136" s="18">
        <f>SUM(H137:H154)</f>
        <v>46045.740000000005</v>
      </c>
    </row>
    <row r="137" spans="1:8" x14ac:dyDescent="0.2">
      <c r="A137" s="10" t="s">
        <v>339</v>
      </c>
      <c r="B137" s="10">
        <v>7696</v>
      </c>
      <c r="C137" s="10" t="s">
        <v>637</v>
      </c>
      <c r="D137" s="20" t="s">
        <v>157</v>
      </c>
      <c r="E137" s="10" t="s">
        <v>673</v>
      </c>
      <c r="F137" s="13">
        <v>26</v>
      </c>
      <c r="G137" s="10">
        <v>46.11</v>
      </c>
      <c r="H137" s="11">
        <f t="shared" ref="H137:H154" si="8">ROUND(F137*G137,2)</f>
        <v>1198.8599999999999</v>
      </c>
    </row>
    <row r="138" spans="1:8" x14ac:dyDescent="0.2">
      <c r="A138" s="10" t="s">
        <v>340</v>
      </c>
      <c r="B138" s="10">
        <v>21015</v>
      </c>
      <c r="C138" s="10" t="s">
        <v>637</v>
      </c>
      <c r="D138" s="20" t="s">
        <v>158</v>
      </c>
      <c r="E138" s="10" t="s">
        <v>673</v>
      </c>
      <c r="F138" s="13">
        <v>12</v>
      </c>
      <c r="G138" s="10">
        <v>68.22</v>
      </c>
      <c r="H138" s="11">
        <f t="shared" si="8"/>
        <v>818.64</v>
      </c>
    </row>
    <row r="139" spans="1:8" x14ac:dyDescent="0.2">
      <c r="A139" s="10" t="s">
        <v>341</v>
      </c>
      <c r="B139" s="10" t="s">
        <v>569</v>
      </c>
      <c r="C139" s="10" t="s">
        <v>639</v>
      </c>
      <c r="D139" s="20" t="s">
        <v>65</v>
      </c>
      <c r="E139" s="10" t="s">
        <v>671</v>
      </c>
      <c r="F139" s="13">
        <v>1</v>
      </c>
      <c r="G139" s="10">
        <v>39802.79</v>
      </c>
      <c r="H139" s="11">
        <f t="shared" si="8"/>
        <v>39802.79</v>
      </c>
    </row>
    <row r="140" spans="1:8" x14ac:dyDescent="0.2">
      <c r="A140" s="10" t="s">
        <v>342</v>
      </c>
      <c r="B140" s="10">
        <v>6028</v>
      </c>
      <c r="C140" s="10" t="s">
        <v>637</v>
      </c>
      <c r="D140" s="20" t="s">
        <v>18</v>
      </c>
      <c r="E140" s="10" t="s">
        <v>671</v>
      </c>
      <c r="F140" s="13">
        <v>2</v>
      </c>
      <c r="G140" s="10">
        <v>82.71</v>
      </c>
      <c r="H140" s="11">
        <f t="shared" si="8"/>
        <v>165.42</v>
      </c>
    </row>
    <row r="141" spans="1:8" x14ac:dyDescent="0.2">
      <c r="A141" s="10" t="s">
        <v>343</v>
      </c>
      <c r="B141" s="10">
        <v>6012</v>
      </c>
      <c r="C141" s="10" t="s">
        <v>637</v>
      </c>
      <c r="D141" s="24" t="s">
        <v>55</v>
      </c>
      <c r="E141" s="10" t="s">
        <v>671</v>
      </c>
      <c r="F141" s="11">
        <v>1</v>
      </c>
      <c r="G141" s="10">
        <v>315.74</v>
      </c>
      <c r="H141" s="11">
        <f t="shared" si="8"/>
        <v>315.74</v>
      </c>
    </row>
    <row r="142" spans="1:8" x14ac:dyDescent="0.2">
      <c r="A142" s="10" t="s">
        <v>344</v>
      </c>
      <c r="B142" s="10" t="s">
        <v>567</v>
      </c>
      <c r="C142" s="10" t="s">
        <v>639</v>
      </c>
      <c r="D142" s="19" t="s">
        <v>89</v>
      </c>
      <c r="E142" s="10" t="s">
        <v>671</v>
      </c>
      <c r="F142" s="11">
        <v>1</v>
      </c>
      <c r="G142" s="10">
        <v>2655</v>
      </c>
      <c r="H142" s="11">
        <f t="shared" si="8"/>
        <v>2655</v>
      </c>
    </row>
    <row r="143" spans="1:8" x14ac:dyDescent="0.2">
      <c r="A143" s="10" t="s">
        <v>345</v>
      </c>
      <c r="B143" s="10">
        <v>4274</v>
      </c>
      <c r="C143" s="10" t="s">
        <v>637</v>
      </c>
      <c r="D143" s="19" t="s">
        <v>46</v>
      </c>
      <c r="E143" s="10" t="s">
        <v>671</v>
      </c>
      <c r="F143" s="16">
        <v>1</v>
      </c>
      <c r="G143" s="10">
        <v>81.150000000000006</v>
      </c>
      <c r="H143" s="11">
        <f t="shared" si="8"/>
        <v>81.150000000000006</v>
      </c>
    </row>
    <row r="144" spans="1:8" x14ac:dyDescent="0.2">
      <c r="A144" s="10" t="s">
        <v>346</v>
      </c>
      <c r="B144" s="10">
        <v>863</v>
      </c>
      <c r="C144" s="10" t="s">
        <v>637</v>
      </c>
      <c r="D144" s="19" t="s">
        <v>44</v>
      </c>
      <c r="E144" s="10" t="s">
        <v>673</v>
      </c>
      <c r="F144" s="16">
        <v>15</v>
      </c>
      <c r="G144" s="10">
        <v>15.38</v>
      </c>
      <c r="H144" s="11">
        <f t="shared" si="8"/>
        <v>230.7</v>
      </c>
    </row>
    <row r="145" spans="1:8" x14ac:dyDescent="0.2">
      <c r="A145" s="10" t="s">
        <v>347</v>
      </c>
      <c r="B145" s="10">
        <v>21129</v>
      </c>
      <c r="C145" s="10" t="s">
        <v>637</v>
      </c>
      <c r="D145" s="19" t="s">
        <v>45</v>
      </c>
      <c r="E145" s="10" t="s">
        <v>673</v>
      </c>
      <c r="F145" s="16">
        <v>14</v>
      </c>
      <c r="G145" s="10">
        <v>4.1900000000000004</v>
      </c>
      <c r="H145" s="11">
        <f t="shared" si="8"/>
        <v>58.66</v>
      </c>
    </row>
    <row r="146" spans="1:8" x14ac:dyDescent="0.2">
      <c r="A146" s="10" t="s">
        <v>348</v>
      </c>
      <c r="B146" s="10" t="s">
        <v>568</v>
      </c>
      <c r="C146" s="10" t="s">
        <v>639</v>
      </c>
      <c r="D146" s="19" t="s">
        <v>47</v>
      </c>
      <c r="E146" s="10" t="s">
        <v>671</v>
      </c>
      <c r="F146" s="16">
        <v>7</v>
      </c>
      <c r="G146" s="10">
        <v>5.61</v>
      </c>
      <c r="H146" s="11">
        <f t="shared" si="8"/>
        <v>39.270000000000003</v>
      </c>
    </row>
    <row r="147" spans="1:8" x14ac:dyDescent="0.2">
      <c r="A147" s="10" t="s">
        <v>349</v>
      </c>
      <c r="B147" s="10">
        <v>1790</v>
      </c>
      <c r="C147" s="10" t="s">
        <v>637</v>
      </c>
      <c r="D147" s="20" t="s">
        <v>92</v>
      </c>
      <c r="E147" s="10" t="s">
        <v>671</v>
      </c>
      <c r="F147" s="12">
        <v>3</v>
      </c>
      <c r="G147" s="10">
        <v>76.72</v>
      </c>
      <c r="H147" s="11">
        <f t="shared" si="8"/>
        <v>230.16</v>
      </c>
    </row>
    <row r="148" spans="1:8" x14ac:dyDescent="0.2">
      <c r="A148" s="10" t="s">
        <v>350</v>
      </c>
      <c r="B148" s="10">
        <v>1792</v>
      </c>
      <c r="C148" s="10" t="s">
        <v>637</v>
      </c>
      <c r="D148" s="20" t="s">
        <v>96</v>
      </c>
      <c r="E148" s="10" t="s">
        <v>671</v>
      </c>
      <c r="F148" s="11">
        <v>1</v>
      </c>
      <c r="G148" s="10">
        <v>138.11000000000001</v>
      </c>
      <c r="H148" s="11">
        <f t="shared" si="8"/>
        <v>138.11000000000001</v>
      </c>
    </row>
    <row r="149" spans="1:8" x14ac:dyDescent="0.2">
      <c r="A149" s="10" t="s">
        <v>351</v>
      </c>
      <c r="B149" s="10">
        <v>3266</v>
      </c>
      <c r="C149" s="10" t="s">
        <v>637</v>
      </c>
      <c r="D149" s="19" t="s">
        <v>48</v>
      </c>
      <c r="E149" s="10" t="s">
        <v>671</v>
      </c>
      <c r="F149" s="16">
        <v>2</v>
      </c>
      <c r="G149" s="10">
        <v>23.42</v>
      </c>
      <c r="H149" s="11">
        <f t="shared" si="8"/>
        <v>46.84</v>
      </c>
    </row>
    <row r="150" spans="1:8" x14ac:dyDescent="0.2">
      <c r="A150" s="10" t="s">
        <v>352</v>
      </c>
      <c r="B150" s="10">
        <v>3268</v>
      </c>
      <c r="C150" s="10" t="s">
        <v>637</v>
      </c>
      <c r="D150" s="20" t="s">
        <v>61</v>
      </c>
      <c r="E150" s="10" t="s">
        <v>671</v>
      </c>
      <c r="F150" s="13">
        <v>2</v>
      </c>
      <c r="G150" s="10">
        <v>49.83</v>
      </c>
      <c r="H150" s="11">
        <f t="shared" si="8"/>
        <v>99.66</v>
      </c>
    </row>
    <row r="151" spans="1:8" x14ac:dyDescent="0.2">
      <c r="A151" s="10" t="s">
        <v>353</v>
      </c>
      <c r="B151" s="10">
        <v>4181</v>
      </c>
      <c r="C151" s="10" t="s">
        <v>637</v>
      </c>
      <c r="D151" s="19" t="s">
        <v>19</v>
      </c>
      <c r="E151" s="10" t="s">
        <v>671</v>
      </c>
      <c r="F151" s="16">
        <v>1</v>
      </c>
      <c r="G151" s="10">
        <v>17.91</v>
      </c>
      <c r="H151" s="11">
        <f t="shared" si="8"/>
        <v>17.91</v>
      </c>
    </row>
    <row r="152" spans="1:8" x14ac:dyDescent="0.2">
      <c r="A152" s="10" t="s">
        <v>354</v>
      </c>
      <c r="B152" s="10">
        <v>43</v>
      </c>
      <c r="C152" s="10" t="s">
        <v>637</v>
      </c>
      <c r="D152" s="22" t="s">
        <v>59</v>
      </c>
      <c r="E152" s="10" t="s">
        <v>671</v>
      </c>
      <c r="F152" s="11">
        <v>1</v>
      </c>
      <c r="G152" s="10">
        <v>72.84</v>
      </c>
      <c r="H152" s="11">
        <f t="shared" si="8"/>
        <v>72.84</v>
      </c>
    </row>
    <row r="153" spans="1:8" x14ac:dyDescent="0.2">
      <c r="A153" s="10" t="s">
        <v>355</v>
      </c>
      <c r="B153" s="10">
        <v>48</v>
      </c>
      <c r="C153" s="10" t="s">
        <v>637</v>
      </c>
      <c r="D153" s="19" t="s">
        <v>49</v>
      </c>
      <c r="E153" s="10" t="s">
        <v>671</v>
      </c>
      <c r="F153" s="16">
        <v>1</v>
      </c>
      <c r="G153" s="10">
        <v>47.19</v>
      </c>
      <c r="H153" s="11">
        <f t="shared" si="8"/>
        <v>47.19</v>
      </c>
    </row>
    <row r="154" spans="1:8" x14ac:dyDescent="0.2">
      <c r="A154" s="10" t="s">
        <v>356</v>
      </c>
      <c r="B154" s="10">
        <v>52</v>
      </c>
      <c r="C154" s="10" t="s">
        <v>637</v>
      </c>
      <c r="D154" s="20" t="s">
        <v>58</v>
      </c>
      <c r="E154" s="10" t="s">
        <v>671</v>
      </c>
      <c r="F154" s="16">
        <v>1</v>
      </c>
      <c r="G154" s="10">
        <v>26.8</v>
      </c>
      <c r="H154" s="11">
        <f t="shared" si="8"/>
        <v>26.8</v>
      </c>
    </row>
    <row r="155" spans="1:8" x14ac:dyDescent="0.2">
      <c r="A155" s="7">
        <v>11</v>
      </c>
      <c r="B155" s="7"/>
      <c r="C155" s="7"/>
      <c r="D155" s="33" t="s">
        <v>608</v>
      </c>
      <c r="E155" s="7"/>
      <c r="F155" s="18"/>
      <c r="G155" s="18" t="s">
        <v>223</v>
      </c>
      <c r="H155" s="18">
        <f>SUM(H156:H163)</f>
        <v>9414.029999999997</v>
      </c>
    </row>
    <row r="156" spans="1:8" x14ac:dyDescent="0.2">
      <c r="A156" s="10" t="s">
        <v>357</v>
      </c>
      <c r="B156" s="10">
        <v>9844</v>
      </c>
      <c r="C156" s="10" t="s">
        <v>637</v>
      </c>
      <c r="D156" s="19" t="s">
        <v>188</v>
      </c>
      <c r="E156" s="10" t="s">
        <v>673</v>
      </c>
      <c r="F156" s="16">
        <v>1329</v>
      </c>
      <c r="G156" s="10">
        <v>6.37</v>
      </c>
      <c r="H156" s="11">
        <f t="shared" ref="H156:H163" si="9">ROUND(F156*G156,2)</f>
        <v>8465.73</v>
      </c>
    </row>
    <row r="157" spans="1:8" x14ac:dyDescent="0.2">
      <c r="A157" s="10" t="s">
        <v>358</v>
      </c>
      <c r="B157" s="10">
        <v>1845</v>
      </c>
      <c r="C157" s="10" t="s">
        <v>637</v>
      </c>
      <c r="D157" s="19" t="s">
        <v>52</v>
      </c>
      <c r="E157" s="10" t="s">
        <v>671</v>
      </c>
      <c r="F157" s="16">
        <v>2</v>
      </c>
      <c r="G157" s="10">
        <v>20.36</v>
      </c>
      <c r="H157" s="11">
        <f t="shared" si="9"/>
        <v>40.72</v>
      </c>
    </row>
    <row r="158" spans="1:8" x14ac:dyDescent="0.2">
      <c r="A158" s="10" t="s">
        <v>359</v>
      </c>
      <c r="B158" s="10">
        <v>1831</v>
      </c>
      <c r="C158" s="10" t="s">
        <v>637</v>
      </c>
      <c r="D158" s="19" t="s">
        <v>95</v>
      </c>
      <c r="E158" s="10" t="s">
        <v>671</v>
      </c>
      <c r="F158" s="16">
        <v>1</v>
      </c>
      <c r="G158" s="10">
        <v>24.96</v>
      </c>
      <c r="H158" s="11">
        <f t="shared" si="9"/>
        <v>24.96</v>
      </c>
    </row>
    <row r="159" spans="1:8" x14ac:dyDescent="0.2">
      <c r="A159" s="10" t="s">
        <v>360</v>
      </c>
      <c r="B159" s="10">
        <v>1835</v>
      </c>
      <c r="C159" s="10" t="s">
        <v>637</v>
      </c>
      <c r="D159" s="19" t="s">
        <v>94</v>
      </c>
      <c r="E159" s="10" t="s">
        <v>671</v>
      </c>
      <c r="F159" s="16">
        <v>1</v>
      </c>
      <c r="G159" s="10">
        <v>23.14</v>
      </c>
      <c r="H159" s="11">
        <f t="shared" si="9"/>
        <v>23.14</v>
      </c>
    </row>
    <row r="160" spans="1:8" x14ac:dyDescent="0.2">
      <c r="A160" s="10" t="s">
        <v>361</v>
      </c>
      <c r="B160" s="10">
        <v>7048</v>
      </c>
      <c r="C160" s="10" t="s">
        <v>637</v>
      </c>
      <c r="D160" s="19" t="s">
        <v>53</v>
      </c>
      <c r="E160" s="10" t="s">
        <v>671</v>
      </c>
      <c r="F160" s="16">
        <v>3</v>
      </c>
      <c r="G160" s="10">
        <v>21.04</v>
      </c>
      <c r="H160" s="11">
        <f t="shared" si="9"/>
        <v>63.12</v>
      </c>
    </row>
    <row r="161" spans="1:8" x14ac:dyDescent="0.2">
      <c r="A161" s="10" t="s">
        <v>362</v>
      </c>
      <c r="B161" s="10">
        <v>1206</v>
      </c>
      <c r="C161" s="10" t="s">
        <v>637</v>
      </c>
      <c r="D161" s="19" t="s">
        <v>54</v>
      </c>
      <c r="E161" s="10" t="s">
        <v>671</v>
      </c>
      <c r="F161" s="16">
        <v>4</v>
      </c>
      <c r="G161" s="10">
        <v>5.49</v>
      </c>
      <c r="H161" s="11">
        <f t="shared" si="9"/>
        <v>21.96</v>
      </c>
    </row>
    <row r="162" spans="1:8" x14ac:dyDescent="0.2">
      <c r="A162" s="10" t="s">
        <v>363</v>
      </c>
      <c r="B162" s="10">
        <v>325</v>
      </c>
      <c r="C162" s="10" t="s">
        <v>637</v>
      </c>
      <c r="D162" s="19" t="s">
        <v>189</v>
      </c>
      <c r="E162" s="10" t="s">
        <v>671</v>
      </c>
      <c r="F162" s="16">
        <v>222</v>
      </c>
      <c r="G162" s="10">
        <v>2.15</v>
      </c>
      <c r="H162" s="11">
        <f t="shared" si="9"/>
        <v>477.3</v>
      </c>
    </row>
    <row r="163" spans="1:8" x14ac:dyDescent="0.2">
      <c r="A163" s="10" t="s">
        <v>364</v>
      </c>
      <c r="B163" s="10">
        <v>20079</v>
      </c>
      <c r="C163" s="10" t="s">
        <v>637</v>
      </c>
      <c r="D163" s="19" t="s">
        <v>21</v>
      </c>
      <c r="E163" s="10" t="s">
        <v>671</v>
      </c>
      <c r="F163" s="11">
        <v>1</v>
      </c>
      <c r="G163" s="10">
        <v>297.10000000000002</v>
      </c>
      <c r="H163" s="11">
        <f t="shared" si="9"/>
        <v>297.10000000000002</v>
      </c>
    </row>
    <row r="164" spans="1:8" x14ac:dyDescent="0.2">
      <c r="A164" s="7">
        <v>12</v>
      </c>
      <c r="B164" s="7"/>
      <c r="C164" s="7"/>
      <c r="D164" s="33" t="s">
        <v>609</v>
      </c>
      <c r="E164" s="7"/>
      <c r="F164" s="18"/>
      <c r="G164" s="18" t="s">
        <v>223</v>
      </c>
      <c r="H164" s="18">
        <f>SUM(H165:H171)</f>
        <v>19498.089999999997</v>
      </c>
    </row>
    <row r="165" spans="1:8" x14ac:dyDescent="0.2">
      <c r="A165" s="10" t="s">
        <v>366</v>
      </c>
      <c r="B165" s="10">
        <v>9844</v>
      </c>
      <c r="C165" s="10" t="s">
        <v>637</v>
      </c>
      <c r="D165" s="19" t="s">
        <v>188</v>
      </c>
      <c r="E165" s="10" t="s">
        <v>673</v>
      </c>
      <c r="F165" s="16">
        <v>2774</v>
      </c>
      <c r="G165" s="10">
        <v>6.37</v>
      </c>
      <c r="H165" s="11">
        <f t="shared" ref="H165:H171" si="10">ROUND(F165*G165,2)</f>
        <v>17670.38</v>
      </c>
    </row>
    <row r="166" spans="1:8" x14ac:dyDescent="0.2">
      <c r="A166" s="10" t="s">
        <v>367</v>
      </c>
      <c r="B166" s="10">
        <v>1831</v>
      </c>
      <c r="C166" s="10" t="s">
        <v>637</v>
      </c>
      <c r="D166" s="19" t="s">
        <v>95</v>
      </c>
      <c r="E166" s="10" t="s">
        <v>671</v>
      </c>
      <c r="F166" s="16">
        <v>2</v>
      </c>
      <c r="G166" s="10">
        <v>24.96</v>
      </c>
      <c r="H166" s="11">
        <f t="shared" si="10"/>
        <v>49.92</v>
      </c>
    </row>
    <row r="167" spans="1:8" x14ac:dyDescent="0.2">
      <c r="A167" s="10" t="s">
        <v>368</v>
      </c>
      <c r="B167" s="10">
        <v>1835</v>
      </c>
      <c r="C167" s="10" t="s">
        <v>637</v>
      </c>
      <c r="D167" s="19" t="s">
        <v>94</v>
      </c>
      <c r="E167" s="10" t="s">
        <v>671</v>
      </c>
      <c r="F167" s="16">
        <v>15</v>
      </c>
      <c r="G167" s="10">
        <v>23.14</v>
      </c>
      <c r="H167" s="11">
        <f t="shared" si="10"/>
        <v>347.1</v>
      </c>
    </row>
    <row r="168" spans="1:8" x14ac:dyDescent="0.2">
      <c r="A168" s="10" t="s">
        <v>369</v>
      </c>
      <c r="B168" s="10">
        <v>7048</v>
      </c>
      <c r="C168" s="10" t="s">
        <v>637</v>
      </c>
      <c r="D168" s="19" t="s">
        <v>53</v>
      </c>
      <c r="E168" s="10" t="s">
        <v>671</v>
      </c>
      <c r="F168" s="16">
        <v>5</v>
      </c>
      <c r="G168" s="10">
        <v>21.04</v>
      </c>
      <c r="H168" s="11">
        <f t="shared" si="10"/>
        <v>105.2</v>
      </c>
    </row>
    <row r="169" spans="1:8" x14ac:dyDescent="0.2">
      <c r="A169" s="10" t="s">
        <v>370</v>
      </c>
      <c r="B169" s="10">
        <v>1206</v>
      </c>
      <c r="C169" s="10" t="s">
        <v>637</v>
      </c>
      <c r="D169" s="19" t="s">
        <v>54</v>
      </c>
      <c r="E169" s="10" t="s">
        <v>671</v>
      </c>
      <c r="F169" s="16">
        <v>6</v>
      </c>
      <c r="G169" s="10">
        <v>5.49</v>
      </c>
      <c r="H169" s="11">
        <f t="shared" si="10"/>
        <v>32.94</v>
      </c>
    </row>
    <row r="170" spans="1:8" x14ac:dyDescent="0.2">
      <c r="A170" s="10" t="s">
        <v>371</v>
      </c>
      <c r="B170" s="10">
        <v>325</v>
      </c>
      <c r="C170" s="10" t="s">
        <v>637</v>
      </c>
      <c r="D170" s="19" t="s">
        <v>189</v>
      </c>
      <c r="E170" s="10" t="s">
        <v>671</v>
      </c>
      <c r="F170" s="16">
        <v>463</v>
      </c>
      <c r="G170" s="10">
        <v>2.15</v>
      </c>
      <c r="H170" s="11">
        <f t="shared" si="10"/>
        <v>995.45</v>
      </c>
    </row>
    <row r="171" spans="1:8" x14ac:dyDescent="0.2">
      <c r="A171" s="10" t="s">
        <v>372</v>
      </c>
      <c r="B171" s="10">
        <v>20079</v>
      </c>
      <c r="C171" s="10" t="s">
        <v>637</v>
      </c>
      <c r="D171" s="19" t="s">
        <v>21</v>
      </c>
      <c r="E171" s="10" t="s">
        <v>671</v>
      </c>
      <c r="F171" s="11">
        <v>1</v>
      </c>
      <c r="G171" s="10">
        <v>297.10000000000002</v>
      </c>
      <c r="H171" s="11">
        <f t="shared" si="10"/>
        <v>297.10000000000002</v>
      </c>
    </row>
    <row r="172" spans="1:8" x14ac:dyDescent="0.2">
      <c r="A172" s="7"/>
      <c r="B172" s="7"/>
      <c r="C172" s="7"/>
      <c r="D172" s="7"/>
      <c r="E172" s="7"/>
      <c r="F172" s="18"/>
      <c r="G172" s="18" t="s">
        <v>169</v>
      </c>
      <c r="H172" s="18">
        <f>SUMIF(G9:G171,"subtotal",H9:H171)</f>
        <v>283001.29999999993</v>
      </c>
    </row>
    <row r="173" spans="1:8" x14ac:dyDescent="0.2">
      <c r="F173" s="4"/>
      <c r="G173" s="4"/>
      <c r="H173" s="4"/>
    </row>
    <row r="174" spans="1:8" x14ac:dyDescent="0.2">
      <c r="F174" s="4"/>
      <c r="G174" s="4"/>
      <c r="H174" s="4"/>
    </row>
    <row r="175" spans="1:8" x14ac:dyDescent="0.2">
      <c r="F175" s="4"/>
      <c r="G175" s="4"/>
      <c r="H175" s="4"/>
    </row>
    <row r="176" spans="1:8" x14ac:dyDescent="0.2">
      <c r="F176" s="4"/>
      <c r="G176" s="4"/>
      <c r="H176" s="4"/>
    </row>
    <row r="177" spans="6:8" x14ac:dyDescent="0.2">
      <c r="F177" s="4"/>
      <c r="G177" s="4"/>
      <c r="H177" s="4"/>
    </row>
    <row r="178" spans="6:8" x14ac:dyDescent="0.2">
      <c r="F178" s="4"/>
      <c r="G178" s="4"/>
      <c r="H178" s="4"/>
    </row>
    <row r="179" spans="6:8" x14ac:dyDescent="0.2">
      <c r="F179" s="4"/>
      <c r="G179" s="4"/>
      <c r="H179" s="4"/>
    </row>
    <row r="180" spans="6:8" x14ac:dyDescent="0.2">
      <c r="F180" s="4"/>
      <c r="G180" s="4"/>
      <c r="H180" s="4"/>
    </row>
    <row r="181" spans="6:8" x14ac:dyDescent="0.2">
      <c r="F181" s="4"/>
      <c r="G181" s="4"/>
      <c r="H181" s="4"/>
    </row>
    <row r="182" spans="6:8" x14ac:dyDescent="0.2">
      <c r="F182" s="4"/>
      <c r="G182" s="4"/>
      <c r="H182" s="4"/>
    </row>
    <row r="183" spans="6:8" x14ac:dyDescent="0.2">
      <c r="F183" s="4"/>
      <c r="G183" s="4"/>
      <c r="H183" s="4"/>
    </row>
    <row r="184" spans="6:8" x14ac:dyDescent="0.2">
      <c r="F184" s="4"/>
      <c r="G184" s="4"/>
      <c r="H184" s="4"/>
    </row>
    <row r="185" spans="6:8" x14ac:dyDescent="0.2">
      <c r="F185" s="4"/>
      <c r="G185" s="4"/>
      <c r="H185" s="4"/>
    </row>
    <row r="186" spans="6:8" x14ac:dyDescent="0.2">
      <c r="F186" s="4"/>
      <c r="G186" s="4"/>
      <c r="H186" s="4"/>
    </row>
    <row r="187" spans="6:8" x14ac:dyDescent="0.2">
      <c r="F187" s="4"/>
      <c r="G187" s="4"/>
      <c r="H187" s="4"/>
    </row>
    <row r="188" spans="6:8" x14ac:dyDescent="0.2">
      <c r="F188" s="4"/>
      <c r="G188" s="4"/>
      <c r="H188" s="4"/>
    </row>
    <row r="189" spans="6:8" x14ac:dyDescent="0.2">
      <c r="F189" s="4"/>
      <c r="G189" s="4"/>
      <c r="H189" s="4"/>
    </row>
    <row r="190" spans="6:8" x14ac:dyDescent="0.2">
      <c r="F190" s="4"/>
      <c r="G190" s="4"/>
      <c r="H190" s="4"/>
    </row>
    <row r="191" spans="6:8" x14ac:dyDescent="0.2">
      <c r="F191" s="4"/>
      <c r="G191" s="4"/>
      <c r="H191" s="4"/>
    </row>
    <row r="192" spans="6:8" x14ac:dyDescent="0.2">
      <c r="F192" s="4"/>
      <c r="G192" s="4"/>
      <c r="H192" s="4"/>
    </row>
    <row r="193" spans="6:8" x14ac:dyDescent="0.2">
      <c r="F193" s="4"/>
      <c r="G193" s="4"/>
      <c r="H193" s="4"/>
    </row>
    <row r="194" spans="6:8" x14ac:dyDescent="0.2">
      <c r="F194" s="4"/>
      <c r="G194" s="4"/>
      <c r="H194" s="4"/>
    </row>
    <row r="195" spans="6:8" x14ac:dyDescent="0.2">
      <c r="F195" s="4"/>
      <c r="G195" s="4"/>
      <c r="H195" s="4"/>
    </row>
    <row r="196" spans="6:8" x14ac:dyDescent="0.2">
      <c r="F196" s="4"/>
      <c r="G196" s="4"/>
      <c r="H196" s="4"/>
    </row>
    <row r="197" spans="6:8" x14ac:dyDescent="0.2">
      <c r="F197" s="4"/>
      <c r="G197" s="4"/>
      <c r="H197" s="4"/>
    </row>
    <row r="198" spans="6:8" x14ac:dyDescent="0.2">
      <c r="F198" s="4"/>
      <c r="G198" s="4"/>
      <c r="H198" s="4"/>
    </row>
    <row r="199" spans="6:8" x14ac:dyDescent="0.2">
      <c r="F199" s="4"/>
      <c r="G199" s="4"/>
      <c r="H199" s="4"/>
    </row>
    <row r="200" spans="6:8" x14ac:dyDescent="0.2">
      <c r="F200" s="4"/>
      <c r="G200" s="4"/>
      <c r="H200" s="4"/>
    </row>
    <row r="201" spans="6:8" x14ac:dyDescent="0.2">
      <c r="F201" s="4"/>
      <c r="G201" s="4"/>
      <c r="H201" s="4"/>
    </row>
    <row r="202" spans="6:8" x14ac:dyDescent="0.2">
      <c r="F202" s="4"/>
      <c r="G202" s="4"/>
      <c r="H202" s="4"/>
    </row>
    <row r="203" spans="6:8" x14ac:dyDescent="0.2">
      <c r="F203" s="4"/>
      <c r="G203" s="4"/>
      <c r="H203" s="4"/>
    </row>
    <row r="204" spans="6:8" x14ac:dyDescent="0.2">
      <c r="F204" s="4"/>
      <c r="G204" s="4"/>
      <c r="H204" s="4"/>
    </row>
    <row r="205" spans="6:8" x14ac:dyDescent="0.2">
      <c r="F205" s="4"/>
      <c r="G205" s="4"/>
      <c r="H205" s="4"/>
    </row>
    <row r="206" spans="6:8" x14ac:dyDescent="0.2">
      <c r="F206" s="4"/>
      <c r="G206" s="4"/>
      <c r="H206" s="4"/>
    </row>
    <row r="207" spans="6:8" x14ac:dyDescent="0.2">
      <c r="F207" s="4"/>
      <c r="G207" s="4"/>
      <c r="H207" s="4"/>
    </row>
    <row r="208" spans="6:8" x14ac:dyDescent="0.2">
      <c r="F208" s="4"/>
      <c r="G208" s="4"/>
      <c r="H208" s="4"/>
    </row>
    <row r="209" spans="6:8" x14ac:dyDescent="0.2">
      <c r="F209" s="4"/>
      <c r="G209" s="4"/>
      <c r="H209" s="4"/>
    </row>
    <row r="210" spans="6:8" x14ac:dyDescent="0.2">
      <c r="F210" s="4"/>
      <c r="G210" s="4"/>
      <c r="H210" s="4"/>
    </row>
    <row r="211" spans="6:8" x14ac:dyDescent="0.2">
      <c r="F211" s="4"/>
      <c r="G211" s="4"/>
      <c r="H211" s="4"/>
    </row>
    <row r="212" spans="6:8" x14ac:dyDescent="0.2">
      <c r="F212" s="4"/>
      <c r="G212" s="4"/>
      <c r="H212" s="4"/>
    </row>
    <row r="213" spans="6:8" x14ac:dyDescent="0.2">
      <c r="F213" s="4"/>
      <c r="G213" s="4"/>
      <c r="H213" s="4"/>
    </row>
    <row r="214" spans="6:8" x14ac:dyDescent="0.2">
      <c r="F214" s="4"/>
      <c r="G214" s="4"/>
      <c r="H214" s="4"/>
    </row>
    <row r="215" spans="6:8" x14ac:dyDescent="0.2">
      <c r="F215" s="4"/>
      <c r="G215" s="4"/>
      <c r="H215" s="4"/>
    </row>
    <row r="216" spans="6:8" x14ac:dyDescent="0.2">
      <c r="F216" s="4"/>
      <c r="G216" s="4"/>
      <c r="H216" s="4"/>
    </row>
    <row r="217" spans="6:8" x14ac:dyDescent="0.2">
      <c r="F217" s="4"/>
      <c r="G217" s="4"/>
      <c r="H217" s="4"/>
    </row>
    <row r="218" spans="6:8" x14ac:dyDescent="0.2">
      <c r="F218" s="4"/>
      <c r="G218" s="4"/>
      <c r="H218" s="4"/>
    </row>
    <row r="219" spans="6:8" x14ac:dyDescent="0.2">
      <c r="F219" s="4"/>
      <c r="G219" s="4"/>
      <c r="H219" s="4"/>
    </row>
    <row r="220" spans="6:8" x14ac:dyDescent="0.2">
      <c r="F220" s="4"/>
      <c r="G220" s="4"/>
      <c r="H220" s="4"/>
    </row>
    <row r="221" spans="6:8" x14ac:dyDescent="0.2">
      <c r="F221" s="4"/>
      <c r="G221" s="4"/>
      <c r="H221" s="4"/>
    </row>
    <row r="222" spans="6:8" x14ac:dyDescent="0.2">
      <c r="F222" s="4"/>
      <c r="G222" s="4"/>
      <c r="H222" s="4"/>
    </row>
    <row r="223" spans="6:8" x14ac:dyDescent="0.2">
      <c r="F223" s="4"/>
      <c r="G223" s="4"/>
      <c r="H223" s="4"/>
    </row>
    <row r="224" spans="6:8" x14ac:dyDescent="0.2">
      <c r="F224" s="4"/>
      <c r="G224" s="4"/>
      <c r="H224" s="4"/>
    </row>
    <row r="225" spans="6:8" x14ac:dyDescent="0.2">
      <c r="F225" s="4"/>
      <c r="G225" s="4"/>
      <c r="H225" s="4"/>
    </row>
    <row r="226" spans="6:8" x14ac:dyDescent="0.2">
      <c r="F226" s="4"/>
      <c r="G226" s="4"/>
      <c r="H226" s="4"/>
    </row>
    <row r="227" spans="6:8" x14ac:dyDescent="0.2">
      <c r="F227" s="4"/>
      <c r="G227" s="4"/>
      <c r="H227" s="4"/>
    </row>
    <row r="228" spans="6:8" x14ac:dyDescent="0.2">
      <c r="F228" s="4"/>
      <c r="G228" s="4"/>
      <c r="H228" s="4"/>
    </row>
    <row r="229" spans="6:8" x14ac:dyDescent="0.2">
      <c r="F229" s="4"/>
      <c r="G229" s="4"/>
      <c r="H229" s="4"/>
    </row>
    <row r="230" spans="6:8" x14ac:dyDescent="0.2">
      <c r="F230" s="4"/>
      <c r="G230" s="4"/>
      <c r="H230" s="4"/>
    </row>
    <row r="231" spans="6:8" x14ac:dyDescent="0.2">
      <c r="F231" s="4"/>
      <c r="G231" s="4"/>
      <c r="H231" s="4"/>
    </row>
    <row r="232" spans="6:8" x14ac:dyDescent="0.2">
      <c r="F232" s="4"/>
      <c r="G232" s="4"/>
      <c r="H232" s="4"/>
    </row>
    <row r="233" spans="6:8" x14ac:dyDescent="0.2">
      <c r="F233" s="4"/>
      <c r="G233" s="4"/>
      <c r="H233" s="4"/>
    </row>
    <row r="234" spans="6:8" x14ac:dyDescent="0.2">
      <c r="F234" s="4"/>
      <c r="G234" s="4"/>
      <c r="H234" s="4"/>
    </row>
    <row r="235" spans="6:8" x14ac:dyDescent="0.2">
      <c r="F235" s="4"/>
      <c r="G235" s="4"/>
      <c r="H235" s="4"/>
    </row>
    <row r="236" spans="6:8" x14ac:dyDescent="0.2">
      <c r="F236" s="4"/>
      <c r="G236" s="4"/>
      <c r="H236" s="4"/>
    </row>
    <row r="237" spans="6:8" x14ac:dyDescent="0.2">
      <c r="F237" s="4"/>
      <c r="G237" s="4"/>
      <c r="H237" s="4"/>
    </row>
    <row r="238" spans="6:8" x14ac:dyDescent="0.2">
      <c r="F238" s="4"/>
      <c r="G238" s="4"/>
      <c r="H238" s="4"/>
    </row>
    <row r="239" spans="6:8" x14ac:dyDescent="0.2">
      <c r="F239" s="4"/>
      <c r="G239" s="4"/>
      <c r="H239" s="4"/>
    </row>
    <row r="240" spans="6:8" x14ac:dyDescent="0.2">
      <c r="F240" s="4"/>
      <c r="G240" s="4"/>
      <c r="H240" s="4"/>
    </row>
    <row r="241" spans="6:8" x14ac:dyDescent="0.2">
      <c r="F241" s="4"/>
      <c r="G241" s="4"/>
      <c r="H241" s="4"/>
    </row>
    <row r="242" spans="6:8" x14ac:dyDescent="0.2">
      <c r="F242" s="4"/>
      <c r="G242" s="4"/>
      <c r="H242" s="4"/>
    </row>
    <row r="243" spans="6:8" x14ac:dyDescent="0.2">
      <c r="F243" s="4"/>
      <c r="G243" s="4"/>
      <c r="H243" s="4"/>
    </row>
    <row r="244" spans="6:8" x14ac:dyDescent="0.2">
      <c r="F244" s="4"/>
      <c r="G244" s="4"/>
      <c r="H244" s="4"/>
    </row>
    <row r="245" spans="6:8" x14ac:dyDescent="0.2">
      <c r="F245" s="4"/>
      <c r="G245" s="4"/>
      <c r="H245" s="4"/>
    </row>
    <row r="246" spans="6:8" x14ac:dyDescent="0.2">
      <c r="F246" s="4"/>
      <c r="G246" s="4"/>
      <c r="H246" s="4"/>
    </row>
    <row r="247" spans="6:8" x14ac:dyDescent="0.2">
      <c r="F247" s="4"/>
      <c r="G247" s="4"/>
      <c r="H247" s="4"/>
    </row>
    <row r="248" spans="6:8" x14ac:dyDescent="0.2">
      <c r="F248" s="4"/>
      <c r="G248" s="4"/>
      <c r="H248" s="4"/>
    </row>
    <row r="249" spans="6:8" x14ac:dyDescent="0.2">
      <c r="F249" s="4"/>
      <c r="G249" s="4"/>
      <c r="H249" s="4"/>
    </row>
    <row r="250" spans="6:8" x14ac:dyDescent="0.2">
      <c r="F250" s="4"/>
      <c r="G250" s="4"/>
      <c r="H250" s="4"/>
    </row>
    <row r="251" spans="6:8" x14ac:dyDescent="0.2">
      <c r="F251" s="4"/>
      <c r="G251" s="4"/>
      <c r="H251" s="4"/>
    </row>
    <row r="252" spans="6:8" x14ac:dyDescent="0.2">
      <c r="F252" s="4"/>
      <c r="G252" s="4"/>
      <c r="H252" s="4"/>
    </row>
    <row r="253" spans="6:8" x14ac:dyDescent="0.2">
      <c r="F253" s="4"/>
      <c r="G253" s="4"/>
      <c r="H253" s="4"/>
    </row>
    <row r="254" spans="6:8" x14ac:dyDescent="0.2">
      <c r="F254" s="4"/>
      <c r="G254" s="4"/>
      <c r="H254" s="4"/>
    </row>
    <row r="255" spans="6:8" x14ac:dyDescent="0.2">
      <c r="F255" s="4"/>
      <c r="G255" s="4"/>
      <c r="H255" s="4"/>
    </row>
    <row r="256" spans="6:8" x14ac:dyDescent="0.2">
      <c r="F256" s="4"/>
      <c r="G256" s="4"/>
      <c r="H256" s="4"/>
    </row>
    <row r="257" spans="6:8" x14ac:dyDescent="0.2">
      <c r="F257" s="4"/>
      <c r="G257" s="4"/>
      <c r="H257" s="4"/>
    </row>
    <row r="258" spans="6:8" x14ac:dyDescent="0.2">
      <c r="F258" s="4"/>
      <c r="G258" s="4"/>
      <c r="H258" s="4"/>
    </row>
    <row r="259" spans="6:8" x14ac:dyDescent="0.2">
      <c r="F259" s="4"/>
      <c r="G259" s="4"/>
      <c r="H259" s="4"/>
    </row>
    <row r="260" spans="6:8" x14ac:dyDescent="0.2">
      <c r="F260" s="4"/>
      <c r="G260" s="4"/>
      <c r="H260" s="4"/>
    </row>
    <row r="261" spans="6:8" x14ac:dyDescent="0.2">
      <c r="F261" s="4"/>
      <c r="G261" s="4"/>
      <c r="H261" s="4"/>
    </row>
    <row r="262" spans="6:8" x14ac:dyDescent="0.2">
      <c r="F262" s="4"/>
      <c r="G262" s="4"/>
      <c r="H262" s="4"/>
    </row>
    <row r="263" spans="6:8" x14ac:dyDescent="0.2">
      <c r="F263" s="4"/>
      <c r="G263" s="4"/>
      <c r="H263" s="4"/>
    </row>
    <row r="264" spans="6:8" x14ac:dyDescent="0.2">
      <c r="F264" s="4"/>
      <c r="G264" s="4"/>
      <c r="H264" s="4"/>
    </row>
    <row r="265" spans="6:8" x14ac:dyDescent="0.2">
      <c r="F265" s="4"/>
      <c r="G265" s="4"/>
      <c r="H265" s="4"/>
    </row>
    <row r="266" spans="6:8" x14ac:dyDescent="0.2">
      <c r="F266" s="4"/>
      <c r="G266" s="4"/>
      <c r="H266" s="4"/>
    </row>
    <row r="267" spans="6:8" x14ac:dyDescent="0.2">
      <c r="F267" s="4"/>
      <c r="G267" s="4"/>
      <c r="H267" s="4"/>
    </row>
    <row r="268" spans="6:8" x14ac:dyDescent="0.2">
      <c r="F268" s="4"/>
      <c r="G268" s="4"/>
      <c r="H268" s="4"/>
    </row>
    <row r="269" spans="6:8" x14ac:dyDescent="0.2">
      <c r="F269" s="4"/>
      <c r="G269" s="4"/>
      <c r="H269" s="4"/>
    </row>
    <row r="270" spans="6:8" x14ac:dyDescent="0.2">
      <c r="F270" s="4"/>
      <c r="G270" s="4"/>
      <c r="H270" s="4"/>
    </row>
    <row r="271" spans="6:8" x14ac:dyDescent="0.2">
      <c r="F271" s="4"/>
      <c r="G271" s="4"/>
      <c r="H271" s="4"/>
    </row>
    <row r="272" spans="6:8" x14ac:dyDescent="0.2">
      <c r="F272" s="4"/>
      <c r="G272" s="4"/>
      <c r="H272" s="4"/>
    </row>
    <row r="273" spans="6:8" x14ac:dyDescent="0.2">
      <c r="F273" s="4"/>
      <c r="G273" s="4"/>
      <c r="H273" s="4"/>
    </row>
    <row r="274" spans="6:8" x14ac:dyDescent="0.2">
      <c r="F274" s="4"/>
      <c r="G274" s="4"/>
      <c r="H274" s="4"/>
    </row>
    <row r="275" spans="6:8" x14ac:dyDescent="0.2">
      <c r="F275" s="4"/>
      <c r="G275" s="4"/>
      <c r="H275" s="4"/>
    </row>
    <row r="276" spans="6:8" x14ac:dyDescent="0.2">
      <c r="F276" s="4"/>
      <c r="G276" s="4"/>
      <c r="H276" s="4"/>
    </row>
    <row r="277" spans="6:8" x14ac:dyDescent="0.2">
      <c r="F277" s="4"/>
      <c r="G277" s="4"/>
      <c r="H277" s="4"/>
    </row>
    <row r="278" spans="6:8" x14ac:dyDescent="0.2">
      <c r="F278" s="4"/>
      <c r="G278" s="4"/>
      <c r="H278" s="4"/>
    </row>
    <row r="279" spans="6:8" x14ac:dyDescent="0.2">
      <c r="F279" s="4"/>
      <c r="G279" s="4"/>
      <c r="H279" s="4"/>
    </row>
    <row r="280" spans="6:8" x14ac:dyDescent="0.2">
      <c r="F280" s="4"/>
      <c r="G280" s="4"/>
      <c r="H280" s="4"/>
    </row>
    <row r="281" spans="6:8" x14ac:dyDescent="0.2">
      <c r="F281" s="4"/>
      <c r="G281" s="4"/>
      <c r="H281" s="4"/>
    </row>
    <row r="282" spans="6:8" x14ac:dyDescent="0.2">
      <c r="F282" s="4"/>
      <c r="G282" s="4"/>
      <c r="H282" s="4"/>
    </row>
    <row r="283" spans="6:8" x14ac:dyDescent="0.2">
      <c r="F283" s="4"/>
      <c r="G283" s="4"/>
      <c r="H283" s="4"/>
    </row>
    <row r="284" spans="6:8" x14ac:dyDescent="0.2">
      <c r="F284" s="4"/>
      <c r="G284" s="4"/>
      <c r="H284" s="4"/>
    </row>
    <row r="285" spans="6:8" x14ac:dyDescent="0.2">
      <c r="F285" s="4"/>
      <c r="G285" s="4"/>
      <c r="H285" s="4"/>
    </row>
    <row r="286" spans="6:8" x14ac:dyDescent="0.2">
      <c r="F286" s="4"/>
      <c r="G286" s="4"/>
      <c r="H286" s="4"/>
    </row>
    <row r="287" spans="6:8" x14ac:dyDescent="0.2">
      <c r="F287" s="4"/>
      <c r="G287" s="4"/>
      <c r="H287" s="4"/>
    </row>
    <row r="288" spans="6:8" x14ac:dyDescent="0.2">
      <c r="F288" s="4"/>
      <c r="G288" s="4"/>
      <c r="H288" s="4"/>
    </row>
    <row r="289" spans="6:8" x14ac:dyDescent="0.2">
      <c r="F289" s="4"/>
      <c r="G289" s="4"/>
      <c r="H289" s="4"/>
    </row>
    <row r="290" spans="6:8" x14ac:dyDescent="0.2">
      <c r="F290" s="4"/>
      <c r="G290" s="4"/>
      <c r="H290" s="4"/>
    </row>
    <row r="291" spans="6:8" x14ac:dyDescent="0.2">
      <c r="F291" s="4"/>
      <c r="G291" s="4"/>
      <c r="H291" s="4"/>
    </row>
    <row r="292" spans="6:8" x14ac:dyDescent="0.2">
      <c r="F292" s="4"/>
      <c r="G292" s="4"/>
      <c r="H292" s="4"/>
    </row>
    <row r="293" spans="6:8" x14ac:dyDescent="0.2">
      <c r="F293" s="4"/>
      <c r="G293" s="4"/>
      <c r="H293" s="4"/>
    </row>
    <row r="294" spans="6:8" x14ac:dyDescent="0.2">
      <c r="F294" s="4"/>
      <c r="G294" s="4"/>
      <c r="H294" s="4"/>
    </row>
    <row r="295" spans="6:8" x14ac:dyDescent="0.2">
      <c r="F295" s="4"/>
      <c r="G295" s="4"/>
      <c r="H295" s="4"/>
    </row>
    <row r="296" spans="6:8" x14ac:dyDescent="0.2">
      <c r="F296" s="4"/>
      <c r="G296" s="4"/>
      <c r="H296" s="4"/>
    </row>
    <row r="297" spans="6:8" x14ac:dyDescent="0.2">
      <c r="F297" s="4"/>
      <c r="G297" s="4"/>
      <c r="H297" s="4"/>
    </row>
    <row r="298" spans="6:8" x14ac:dyDescent="0.2">
      <c r="F298" s="4"/>
      <c r="G298" s="4"/>
      <c r="H298" s="4"/>
    </row>
    <row r="299" spans="6:8" x14ac:dyDescent="0.2">
      <c r="F299" s="4"/>
      <c r="G299" s="4"/>
      <c r="H299" s="4"/>
    </row>
    <row r="300" spans="6:8" x14ac:dyDescent="0.2">
      <c r="F300" s="4"/>
      <c r="G300" s="4"/>
      <c r="H300" s="4"/>
    </row>
    <row r="301" spans="6:8" x14ac:dyDescent="0.2">
      <c r="F301" s="4"/>
      <c r="G301" s="4"/>
      <c r="H301" s="4"/>
    </row>
    <row r="302" spans="6:8" x14ac:dyDescent="0.2">
      <c r="F302" s="4"/>
      <c r="G302" s="4"/>
      <c r="H302" s="4"/>
    </row>
    <row r="303" spans="6:8" x14ac:dyDescent="0.2">
      <c r="F303" s="4"/>
      <c r="G303" s="4"/>
      <c r="H303" s="4"/>
    </row>
    <row r="304" spans="6:8" x14ac:dyDescent="0.2">
      <c r="F304" s="4"/>
      <c r="G304" s="4"/>
      <c r="H304" s="4"/>
    </row>
    <row r="305" spans="6:8" x14ac:dyDescent="0.2">
      <c r="F305" s="4"/>
      <c r="G305" s="4"/>
      <c r="H305" s="4"/>
    </row>
    <row r="306" spans="6:8" x14ac:dyDescent="0.2">
      <c r="F306" s="4"/>
      <c r="G306" s="4"/>
      <c r="H306" s="4"/>
    </row>
    <row r="307" spans="6:8" x14ac:dyDescent="0.2">
      <c r="F307" s="4"/>
      <c r="G307" s="4"/>
      <c r="H307" s="4"/>
    </row>
    <row r="308" spans="6:8" x14ac:dyDescent="0.2">
      <c r="F308" s="4"/>
      <c r="G308" s="4"/>
      <c r="H308" s="4"/>
    </row>
    <row r="309" spans="6:8" x14ac:dyDescent="0.2">
      <c r="F309" s="4"/>
      <c r="G309" s="4"/>
      <c r="H309" s="4"/>
    </row>
    <row r="310" spans="6:8" x14ac:dyDescent="0.2">
      <c r="F310" s="4"/>
      <c r="G310" s="4"/>
      <c r="H310" s="4"/>
    </row>
    <row r="311" spans="6:8" x14ac:dyDescent="0.2">
      <c r="F311" s="4"/>
      <c r="G311" s="4"/>
      <c r="H311" s="4"/>
    </row>
    <row r="312" spans="6:8" x14ac:dyDescent="0.2">
      <c r="F312" s="4"/>
      <c r="G312" s="4"/>
      <c r="H312" s="4"/>
    </row>
    <row r="313" spans="6:8" x14ac:dyDescent="0.2">
      <c r="F313" s="4"/>
      <c r="G313" s="4"/>
      <c r="H313" s="4"/>
    </row>
    <row r="314" spans="6:8" x14ac:dyDescent="0.2">
      <c r="F314" s="4"/>
      <c r="G314" s="4"/>
      <c r="H314" s="4"/>
    </row>
    <row r="315" spans="6:8" x14ac:dyDescent="0.2">
      <c r="F315" s="4"/>
      <c r="G315" s="4"/>
      <c r="H315" s="4"/>
    </row>
    <row r="316" spans="6:8" x14ac:dyDescent="0.2">
      <c r="F316" s="4"/>
      <c r="G316" s="4"/>
      <c r="H316" s="4"/>
    </row>
    <row r="317" spans="6:8" x14ac:dyDescent="0.2">
      <c r="F317" s="4"/>
      <c r="G317" s="4"/>
      <c r="H317" s="4"/>
    </row>
    <row r="318" spans="6:8" x14ac:dyDescent="0.2">
      <c r="F318" s="4"/>
      <c r="G318" s="4"/>
      <c r="H318" s="4"/>
    </row>
    <row r="319" spans="6:8" x14ac:dyDescent="0.2">
      <c r="F319" s="4"/>
      <c r="G319" s="4"/>
      <c r="H319" s="4"/>
    </row>
    <row r="320" spans="6:8" x14ac:dyDescent="0.2">
      <c r="F320" s="4"/>
      <c r="G320" s="4"/>
      <c r="H320" s="4"/>
    </row>
    <row r="321" spans="6:8" x14ac:dyDescent="0.2">
      <c r="F321" s="4"/>
      <c r="G321" s="4"/>
      <c r="H321" s="4"/>
    </row>
    <row r="322" spans="6:8" x14ac:dyDescent="0.2">
      <c r="F322" s="4"/>
      <c r="G322" s="4"/>
      <c r="H322" s="4"/>
    </row>
    <row r="323" spans="6:8" x14ac:dyDescent="0.2">
      <c r="F323" s="4"/>
      <c r="G323" s="4"/>
      <c r="H323" s="4"/>
    </row>
    <row r="324" spans="6:8" x14ac:dyDescent="0.2">
      <c r="F324" s="4"/>
      <c r="G324" s="4"/>
      <c r="H324" s="4"/>
    </row>
    <row r="325" spans="6:8" x14ac:dyDescent="0.2">
      <c r="F325" s="4"/>
      <c r="G325" s="4"/>
      <c r="H325" s="4"/>
    </row>
    <row r="326" spans="6:8" x14ac:dyDescent="0.2">
      <c r="F326" s="4"/>
      <c r="G326" s="4"/>
      <c r="H326" s="4"/>
    </row>
    <row r="327" spans="6:8" x14ac:dyDescent="0.2">
      <c r="F327" s="4"/>
      <c r="G327" s="4"/>
      <c r="H327" s="4"/>
    </row>
    <row r="328" spans="6:8" x14ac:dyDescent="0.2">
      <c r="F328" s="4"/>
      <c r="G328" s="4"/>
      <c r="H328" s="4"/>
    </row>
    <row r="329" spans="6:8" x14ac:dyDescent="0.2">
      <c r="F329" s="4"/>
      <c r="G329" s="4"/>
      <c r="H329" s="4"/>
    </row>
    <row r="330" spans="6:8" x14ac:dyDescent="0.2">
      <c r="F330" s="4"/>
      <c r="G330" s="4"/>
      <c r="H330" s="4"/>
    </row>
    <row r="331" spans="6:8" x14ac:dyDescent="0.2">
      <c r="F331" s="4"/>
      <c r="G331" s="4"/>
      <c r="H331" s="4"/>
    </row>
    <row r="332" spans="6:8" x14ac:dyDescent="0.2">
      <c r="F332" s="4"/>
      <c r="G332" s="4"/>
      <c r="H332" s="4"/>
    </row>
    <row r="333" spans="6:8" x14ac:dyDescent="0.2">
      <c r="F333" s="4"/>
      <c r="G333" s="4"/>
      <c r="H333" s="4"/>
    </row>
    <row r="334" spans="6:8" x14ac:dyDescent="0.2">
      <c r="F334" s="4"/>
      <c r="G334" s="4"/>
      <c r="H334" s="4"/>
    </row>
    <row r="335" spans="6:8" x14ac:dyDescent="0.2">
      <c r="F335" s="4"/>
      <c r="G335" s="4"/>
      <c r="H335" s="4"/>
    </row>
    <row r="336" spans="6:8" x14ac:dyDescent="0.2">
      <c r="F336" s="4"/>
      <c r="G336" s="4"/>
      <c r="H336" s="4"/>
    </row>
    <row r="337" spans="6:8" x14ac:dyDescent="0.2">
      <c r="F337" s="4"/>
      <c r="G337" s="4"/>
      <c r="H337" s="4"/>
    </row>
    <row r="338" spans="6:8" x14ac:dyDescent="0.2">
      <c r="F338" s="4"/>
      <c r="G338" s="4"/>
      <c r="H338" s="4"/>
    </row>
    <row r="339" spans="6:8" x14ac:dyDescent="0.2">
      <c r="F339" s="4"/>
      <c r="G339" s="4"/>
      <c r="H339" s="4"/>
    </row>
    <row r="340" spans="6:8" x14ac:dyDescent="0.2">
      <c r="F340" s="4"/>
      <c r="G340" s="4"/>
      <c r="H340" s="4"/>
    </row>
    <row r="341" spans="6:8" x14ac:dyDescent="0.2">
      <c r="F341" s="4"/>
      <c r="G341" s="4"/>
      <c r="H341" s="4"/>
    </row>
    <row r="342" spans="6:8" x14ac:dyDescent="0.2">
      <c r="F342" s="4"/>
      <c r="G342" s="4"/>
      <c r="H342" s="4"/>
    </row>
    <row r="343" spans="6:8" x14ac:dyDescent="0.2">
      <c r="F343" s="4"/>
      <c r="G343" s="4"/>
      <c r="H343" s="4"/>
    </row>
    <row r="344" spans="6:8" x14ac:dyDescent="0.2">
      <c r="F344" s="4"/>
      <c r="G344" s="4"/>
      <c r="H344" s="4"/>
    </row>
    <row r="345" spans="6:8" x14ac:dyDescent="0.2">
      <c r="F345" s="4"/>
      <c r="G345" s="4"/>
      <c r="H345" s="4"/>
    </row>
    <row r="346" spans="6:8" x14ac:dyDescent="0.2">
      <c r="F346" s="4"/>
      <c r="G346" s="4"/>
      <c r="H346" s="4"/>
    </row>
    <row r="347" spans="6:8" x14ac:dyDescent="0.2">
      <c r="F347" s="4"/>
      <c r="G347" s="4"/>
      <c r="H347" s="4"/>
    </row>
    <row r="348" spans="6:8" x14ac:dyDescent="0.2">
      <c r="F348" s="4"/>
      <c r="G348" s="4"/>
      <c r="H348" s="4"/>
    </row>
    <row r="349" spans="6:8" x14ac:dyDescent="0.2">
      <c r="F349" s="4"/>
      <c r="G349" s="4"/>
      <c r="H349" s="4"/>
    </row>
    <row r="350" spans="6:8" x14ac:dyDescent="0.2">
      <c r="F350" s="4"/>
      <c r="G350" s="4"/>
      <c r="H350" s="4"/>
    </row>
    <row r="351" spans="6:8" x14ac:dyDescent="0.2">
      <c r="F351" s="4"/>
      <c r="G351" s="4"/>
      <c r="H351" s="4"/>
    </row>
    <row r="352" spans="6:8" x14ac:dyDescent="0.2">
      <c r="F352" s="4"/>
      <c r="G352" s="4"/>
      <c r="H352" s="4"/>
    </row>
    <row r="353" spans="6:8" x14ac:dyDescent="0.2">
      <c r="F353" s="4"/>
      <c r="G353" s="4"/>
      <c r="H353" s="4"/>
    </row>
    <row r="354" spans="6:8" x14ac:dyDescent="0.2">
      <c r="F354" s="4"/>
      <c r="G354" s="4"/>
      <c r="H354" s="4"/>
    </row>
    <row r="355" spans="6:8" x14ac:dyDescent="0.2">
      <c r="F355" s="4"/>
      <c r="G355" s="4"/>
      <c r="H355" s="4"/>
    </row>
    <row r="356" spans="6:8" x14ac:dyDescent="0.2">
      <c r="F356" s="4"/>
      <c r="G356" s="4"/>
      <c r="H356" s="4"/>
    </row>
    <row r="357" spans="6:8" x14ac:dyDescent="0.2">
      <c r="F357" s="4"/>
      <c r="G357" s="4"/>
      <c r="H357" s="4"/>
    </row>
    <row r="358" spans="6:8" x14ac:dyDescent="0.2">
      <c r="F358" s="4"/>
      <c r="G358" s="4"/>
      <c r="H358" s="4"/>
    </row>
    <row r="359" spans="6:8" x14ac:dyDescent="0.2">
      <c r="F359" s="4"/>
      <c r="G359" s="4"/>
      <c r="H359" s="4"/>
    </row>
    <row r="360" spans="6:8" x14ac:dyDescent="0.2">
      <c r="F360" s="4"/>
      <c r="G360" s="4"/>
      <c r="H360" s="4"/>
    </row>
    <row r="361" spans="6:8" x14ac:dyDescent="0.2">
      <c r="F361" s="4"/>
      <c r="G361" s="4"/>
      <c r="H361" s="4"/>
    </row>
    <row r="362" spans="6:8" x14ac:dyDescent="0.2">
      <c r="F362" s="4"/>
      <c r="G362" s="4"/>
      <c r="H362" s="4"/>
    </row>
    <row r="363" spans="6:8" x14ac:dyDescent="0.2">
      <c r="F363" s="4"/>
      <c r="G363" s="4"/>
      <c r="H363" s="4"/>
    </row>
    <row r="364" spans="6:8" x14ac:dyDescent="0.2">
      <c r="F364" s="4"/>
      <c r="G364" s="4"/>
      <c r="H364" s="4"/>
    </row>
    <row r="365" spans="6:8" x14ac:dyDescent="0.2">
      <c r="F365" s="4"/>
      <c r="G365" s="4"/>
      <c r="H365" s="4"/>
    </row>
    <row r="366" spans="6:8" x14ac:dyDescent="0.2">
      <c r="F366" s="4"/>
      <c r="G366" s="4"/>
      <c r="H366" s="4"/>
    </row>
    <row r="367" spans="6:8" x14ac:dyDescent="0.2">
      <c r="F367" s="4"/>
      <c r="G367" s="4"/>
      <c r="H367" s="4"/>
    </row>
    <row r="368" spans="6:8" x14ac:dyDescent="0.2">
      <c r="F368" s="4"/>
      <c r="G368" s="4"/>
      <c r="H368" s="4"/>
    </row>
    <row r="369" spans="6:8" x14ac:dyDescent="0.2">
      <c r="F369" s="4"/>
      <c r="G369" s="4"/>
      <c r="H369" s="4"/>
    </row>
    <row r="370" spans="6:8" x14ac:dyDescent="0.2">
      <c r="F370" s="4"/>
      <c r="G370" s="4"/>
      <c r="H370" s="4"/>
    </row>
    <row r="371" spans="6:8" x14ac:dyDescent="0.2">
      <c r="F371" s="4"/>
      <c r="G371" s="4"/>
      <c r="H371" s="4"/>
    </row>
    <row r="372" spans="6:8" x14ac:dyDescent="0.2">
      <c r="F372" s="4"/>
      <c r="G372" s="4"/>
      <c r="H372" s="4"/>
    </row>
    <row r="373" spans="6:8" x14ac:dyDescent="0.2">
      <c r="F373" s="4"/>
      <c r="G373" s="4"/>
      <c r="H373" s="4"/>
    </row>
    <row r="374" spans="6:8" x14ac:dyDescent="0.2">
      <c r="F374" s="4"/>
      <c r="G374" s="4"/>
      <c r="H374" s="4"/>
    </row>
    <row r="375" spans="6:8" x14ac:dyDescent="0.2">
      <c r="F375" s="4"/>
      <c r="G375" s="4"/>
      <c r="H375" s="4"/>
    </row>
    <row r="376" spans="6:8" x14ac:dyDescent="0.2">
      <c r="F376" s="4"/>
      <c r="G376" s="4"/>
      <c r="H376" s="4"/>
    </row>
    <row r="377" spans="6:8" x14ac:dyDescent="0.2">
      <c r="F377" s="4"/>
      <c r="G377" s="4"/>
      <c r="H377" s="4"/>
    </row>
    <row r="378" spans="6:8" x14ac:dyDescent="0.2">
      <c r="F378" s="4"/>
      <c r="G378" s="4"/>
      <c r="H378" s="4"/>
    </row>
    <row r="379" spans="6:8" x14ac:dyDescent="0.2">
      <c r="F379" s="4"/>
      <c r="G379" s="4"/>
      <c r="H379" s="4"/>
    </row>
    <row r="380" spans="6:8" x14ac:dyDescent="0.2">
      <c r="F380" s="4"/>
      <c r="G380" s="4"/>
      <c r="H380" s="4"/>
    </row>
    <row r="381" spans="6:8" x14ac:dyDescent="0.2">
      <c r="F381" s="4"/>
      <c r="G381" s="4"/>
      <c r="H381" s="4"/>
    </row>
    <row r="382" spans="6:8" x14ac:dyDescent="0.2">
      <c r="F382" s="4"/>
      <c r="G382" s="4"/>
      <c r="H382" s="4"/>
    </row>
    <row r="383" spans="6:8" x14ac:dyDescent="0.2">
      <c r="F383" s="4"/>
      <c r="G383" s="4"/>
      <c r="H383" s="4"/>
    </row>
    <row r="384" spans="6:8" x14ac:dyDescent="0.2">
      <c r="F384" s="4"/>
      <c r="G384" s="4"/>
      <c r="H384" s="4"/>
    </row>
    <row r="385" spans="6:8" x14ac:dyDescent="0.2">
      <c r="F385" s="4"/>
      <c r="G385" s="4"/>
      <c r="H385" s="4"/>
    </row>
    <row r="386" spans="6:8" x14ac:dyDescent="0.2">
      <c r="F386" s="4"/>
      <c r="G386" s="4"/>
      <c r="H386" s="4"/>
    </row>
    <row r="387" spans="6:8" x14ac:dyDescent="0.2">
      <c r="F387" s="4"/>
      <c r="G387" s="4"/>
      <c r="H387" s="4"/>
    </row>
    <row r="388" spans="6:8" x14ac:dyDescent="0.2">
      <c r="F388" s="4"/>
      <c r="G388" s="4"/>
      <c r="H388" s="4"/>
    </row>
    <row r="389" spans="6:8" x14ac:dyDescent="0.2">
      <c r="F389" s="4"/>
      <c r="G389" s="4"/>
      <c r="H389" s="4"/>
    </row>
    <row r="390" spans="6:8" x14ac:dyDescent="0.2">
      <c r="F390" s="4"/>
      <c r="G390" s="4"/>
      <c r="H390" s="4"/>
    </row>
    <row r="391" spans="6:8" x14ac:dyDescent="0.2">
      <c r="F391" s="4"/>
      <c r="G391" s="4"/>
      <c r="H391" s="4"/>
    </row>
    <row r="392" spans="6:8" x14ac:dyDescent="0.2">
      <c r="F392" s="4"/>
      <c r="G392" s="4"/>
      <c r="H392" s="4"/>
    </row>
    <row r="393" spans="6:8" x14ac:dyDescent="0.2">
      <c r="F393" s="4"/>
      <c r="G393" s="4"/>
      <c r="H393" s="4"/>
    </row>
    <row r="394" spans="6:8" x14ac:dyDescent="0.2">
      <c r="F394" s="4"/>
      <c r="G394" s="4"/>
      <c r="H394" s="4"/>
    </row>
    <row r="395" spans="6:8" x14ac:dyDescent="0.2">
      <c r="F395" s="4"/>
      <c r="G395" s="4"/>
      <c r="H395" s="4"/>
    </row>
    <row r="396" spans="6:8" x14ac:dyDescent="0.2">
      <c r="F396" s="4"/>
      <c r="G396" s="4"/>
      <c r="H396" s="4"/>
    </row>
    <row r="397" spans="6:8" x14ac:dyDescent="0.2">
      <c r="F397" s="4"/>
      <c r="G397" s="4"/>
      <c r="H397" s="4"/>
    </row>
    <row r="398" spans="6:8" x14ac:dyDescent="0.2">
      <c r="F398" s="4"/>
      <c r="G398" s="4"/>
      <c r="H398" s="4"/>
    </row>
    <row r="399" spans="6:8" x14ac:dyDescent="0.2">
      <c r="F399" s="4"/>
      <c r="G399" s="4"/>
      <c r="H399" s="4"/>
    </row>
    <row r="400" spans="6:8" x14ac:dyDescent="0.2">
      <c r="F400" s="4"/>
      <c r="G400" s="4"/>
      <c r="H400" s="4"/>
    </row>
    <row r="401" spans="6:8" x14ac:dyDescent="0.2">
      <c r="F401" s="4"/>
      <c r="G401" s="4"/>
      <c r="H401" s="4"/>
    </row>
    <row r="402" spans="6:8" x14ac:dyDescent="0.2">
      <c r="F402" s="4"/>
      <c r="G402" s="4"/>
      <c r="H402" s="4"/>
    </row>
    <row r="403" spans="6:8" x14ac:dyDescent="0.2">
      <c r="F403" s="4"/>
      <c r="G403" s="4"/>
      <c r="H403" s="4"/>
    </row>
    <row r="404" spans="6:8" x14ac:dyDescent="0.2">
      <c r="F404" s="4"/>
      <c r="G404" s="4"/>
      <c r="H404" s="4"/>
    </row>
    <row r="405" spans="6:8" x14ac:dyDescent="0.2">
      <c r="F405" s="4"/>
      <c r="G405" s="4"/>
      <c r="H405" s="4"/>
    </row>
    <row r="406" spans="6:8" x14ac:dyDescent="0.2">
      <c r="F406" s="4"/>
      <c r="G406" s="4"/>
      <c r="H406" s="4"/>
    </row>
    <row r="407" spans="6:8" x14ac:dyDescent="0.2">
      <c r="F407" s="4"/>
      <c r="G407" s="4"/>
      <c r="H407" s="4"/>
    </row>
    <row r="408" spans="6:8" x14ac:dyDescent="0.2">
      <c r="F408" s="4"/>
      <c r="G408" s="4"/>
      <c r="H408" s="4"/>
    </row>
    <row r="409" spans="6:8" x14ac:dyDescent="0.2">
      <c r="F409" s="4"/>
      <c r="G409" s="4"/>
      <c r="H409" s="4"/>
    </row>
    <row r="410" spans="6:8" x14ac:dyDescent="0.2">
      <c r="F410" s="4"/>
      <c r="G410" s="4"/>
      <c r="H410" s="4"/>
    </row>
    <row r="411" spans="6:8" x14ac:dyDescent="0.2">
      <c r="F411" s="4"/>
      <c r="G411" s="4"/>
      <c r="H411" s="4"/>
    </row>
    <row r="412" spans="6:8" x14ac:dyDescent="0.2">
      <c r="F412" s="4"/>
      <c r="G412" s="4"/>
      <c r="H412" s="4"/>
    </row>
    <row r="413" spans="6:8" x14ac:dyDescent="0.2">
      <c r="F413" s="4"/>
      <c r="G413" s="4"/>
      <c r="H413" s="4"/>
    </row>
    <row r="414" spans="6:8" x14ac:dyDescent="0.2">
      <c r="F414" s="4"/>
      <c r="G414" s="4"/>
      <c r="H414" s="4"/>
    </row>
    <row r="415" spans="6:8" x14ac:dyDescent="0.2">
      <c r="F415" s="4"/>
      <c r="G415" s="4"/>
      <c r="H415" s="4"/>
    </row>
    <row r="416" spans="6:8" x14ac:dyDescent="0.2">
      <c r="F416" s="4"/>
      <c r="G416" s="4"/>
      <c r="H416" s="4"/>
    </row>
    <row r="417" spans="6:8" x14ac:dyDescent="0.2">
      <c r="F417" s="4"/>
      <c r="G417" s="4"/>
      <c r="H417" s="4"/>
    </row>
    <row r="418" spans="6:8" x14ac:dyDescent="0.2">
      <c r="F418" s="4"/>
      <c r="G418" s="4"/>
      <c r="H418" s="4"/>
    </row>
    <row r="419" spans="6:8" x14ac:dyDescent="0.2">
      <c r="F419" s="4"/>
      <c r="G419" s="4"/>
      <c r="H419" s="4"/>
    </row>
    <row r="420" spans="6:8" x14ac:dyDescent="0.2">
      <c r="F420" s="4"/>
      <c r="G420" s="4"/>
      <c r="H420" s="4"/>
    </row>
    <row r="421" spans="6:8" x14ac:dyDescent="0.2">
      <c r="F421" s="4"/>
      <c r="G421" s="4"/>
      <c r="H421" s="4"/>
    </row>
    <row r="422" spans="6:8" x14ac:dyDescent="0.2">
      <c r="F422" s="4"/>
      <c r="G422" s="4"/>
      <c r="H422" s="4"/>
    </row>
    <row r="423" spans="6:8" x14ac:dyDescent="0.2">
      <c r="F423" s="4"/>
      <c r="G423" s="4"/>
      <c r="H423" s="4"/>
    </row>
    <row r="424" spans="6:8" x14ac:dyDescent="0.2">
      <c r="F424" s="4"/>
      <c r="G424" s="4"/>
      <c r="H424" s="4"/>
    </row>
    <row r="425" spans="6:8" x14ac:dyDescent="0.2">
      <c r="F425" s="4"/>
      <c r="G425" s="4"/>
      <c r="H425" s="4"/>
    </row>
    <row r="426" spans="6:8" x14ac:dyDescent="0.2">
      <c r="F426" s="4"/>
      <c r="G426" s="4"/>
      <c r="H426" s="4"/>
    </row>
    <row r="427" spans="6:8" x14ac:dyDescent="0.2">
      <c r="F427" s="4"/>
      <c r="G427" s="4"/>
      <c r="H427" s="4"/>
    </row>
    <row r="428" spans="6:8" x14ac:dyDescent="0.2">
      <c r="F428" s="4"/>
      <c r="G428" s="4"/>
      <c r="H428" s="4"/>
    </row>
    <row r="429" spans="6:8" x14ac:dyDescent="0.2">
      <c r="F429" s="4"/>
      <c r="G429" s="4"/>
      <c r="H429" s="4"/>
    </row>
    <row r="430" spans="6:8" x14ac:dyDescent="0.2">
      <c r="F430" s="4"/>
      <c r="G430" s="4"/>
      <c r="H430" s="4"/>
    </row>
    <row r="431" spans="6:8" x14ac:dyDescent="0.2">
      <c r="F431" s="4"/>
      <c r="G431" s="4"/>
      <c r="H431" s="4"/>
    </row>
    <row r="432" spans="6:8" x14ac:dyDescent="0.2">
      <c r="F432" s="4"/>
      <c r="G432" s="4"/>
      <c r="H432" s="4"/>
    </row>
    <row r="433" spans="6:8" x14ac:dyDescent="0.2">
      <c r="F433" s="4"/>
      <c r="G433" s="4"/>
      <c r="H433" s="4"/>
    </row>
    <row r="434" spans="6:8" x14ac:dyDescent="0.2">
      <c r="F434" s="4"/>
      <c r="G434" s="4"/>
      <c r="H434" s="4"/>
    </row>
    <row r="435" spans="6:8" x14ac:dyDescent="0.2">
      <c r="F435" s="4"/>
      <c r="G435" s="4"/>
      <c r="H435" s="4"/>
    </row>
    <row r="436" spans="6:8" x14ac:dyDescent="0.2">
      <c r="F436" s="4"/>
      <c r="G436" s="4"/>
      <c r="H436" s="4"/>
    </row>
    <row r="437" spans="6:8" x14ac:dyDescent="0.2">
      <c r="F437" s="4"/>
      <c r="G437" s="4"/>
      <c r="H437" s="4"/>
    </row>
    <row r="438" spans="6:8" x14ac:dyDescent="0.2">
      <c r="F438" s="4"/>
      <c r="G438" s="4"/>
      <c r="H438" s="4"/>
    </row>
    <row r="439" spans="6:8" x14ac:dyDescent="0.2">
      <c r="F439" s="4"/>
      <c r="G439" s="4"/>
      <c r="H439" s="4"/>
    </row>
    <row r="440" spans="6:8" x14ac:dyDescent="0.2">
      <c r="F440" s="4"/>
      <c r="G440" s="4"/>
      <c r="H440" s="4"/>
    </row>
    <row r="441" spans="6:8" x14ac:dyDescent="0.2">
      <c r="F441" s="4"/>
      <c r="G441" s="4"/>
      <c r="H441" s="4"/>
    </row>
    <row r="442" spans="6:8" x14ac:dyDescent="0.2">
      <c r="F442" s="4"/>
      <c r="G442" s="4"/>
      <c r="H442" s="4"/>
    </row>
    <row r="443" spans="6:8" x14ac:dyDescent="0.2">
      <c r="F443" s="4"/>
      <c r="G443" s="4"/>
      <c r="H443" s="4"/>
    </row>
    <row r="444" spans="6:8" x14ac:dyDescent="0.2">
      <c r="F444" s="4"/>
      <c r="G444" s="4"/>
      <c r="H444" s="4"/>
    </row>
    <row r="445" spans="6:8" x14ac:dyDescent="0.2">
      <c r="F445" s="4"/>
      <c r="G445" s="4"/>
      <c r="H445" s="4"/>
    </row>
    <row r="446" spans="6:8" x14ac:dyDescent="0.2">
      <c r="F446" s="4"/>
      <c r="G446" s="4"/>
      <c r="H446" s="4"/>
    </row>
    <row r="447" spans="6:8" x14ac:dyDescent="0.2">
      <c r="F447" s="4"/>
      <c r="G447" s="4"/>
      <c r="H447" s="4"/>
    </row>
    <row r="448" spans="6:8" x14ac:dyDescent="0.2">
      <c r="F448" s="4"/>
      <c r="G448" s="4"/>
      <c r="H448" s="4"/>
    </row>
    <row r="449" spans="6:8" x14ac:dyDescent="0.2">
      <c r="F449" s="4"/>
      <c r="G449" s="4"/>
      <c r="H449" s="4"/>
    </row>
    <row r="450" spans="6:8" x14ac:dyDescent="0.2">
      <c r="F450" s="4"/>
      <c r="G450" s="4"/>
      <c r="H450" s="4"/>
    </row>
    <row r="451" spans="6:8" x14ac:dyDescent="0.2">
      <c r="F451" s="4"/>
      <c r="G451" s="4"/>
      <c r="H451" s="4"/>
    </row>
    <row r="452" spans="6:8" x14ac:dyDescent="0.2">
      <c r="F452" s="4"/>
      <c r="G452" s="4"/>
      <c r="H452" s="4"/>
    </row>
    <row r="453" spans="6:8" x14ac:dyDescent="0.2">
      <c r="F453" s="4"/>
      <c r="G453" s="4"/>
      <c r="H453" s="4"/>
    </row>
    <row r="454" spans="6:8" x14ac:dyDescent="0.2">
      <c r="F454" s="4"/>
      <c r="G454" s="4"/>
      <c r="H454" s="4"/>
    </row>
    <row r="455" spans="6:8" x14ac:dyDescent="0.2">
      <c r="F455" s="4"/>
      <c r="G455" s="4"/>
      <c r="H455" s="4"/>
    </row>
    <row r="456" spans="6:8" x14ac:dyDescent="0.2">
      <c r="F456" s="4"/>
      <c r="G456" s="4"/>
      <c r="H456" s="4"/>
    </row>
    <row r="457" spans="6:8" x14ac:dyDescent="0.2">
      <c r="F457" s="4"/>
      <c r="G457" s="4"/>
      <c r="H457" s="4"/>
    </row>
    <row r="458" spans="6:8" x14ac:dyDescent="0.2">
      <c r="F458" s="4"/>
      <c r="G458" s="4"/>
      <c r="H458" s="4"/>
    </row>
    <row r="459" spans="6:8" x14ac:dyDescent="0.2">
      <c r="F459" s="4"/>
      <c r="G459" s="4"/>
      <c r="H459" s="4"/>
    </row>
    <row r="460" spans="6:8" x14ac:dyDescent="0.2">
      <c r="F460" s="4"/>
      <c r="G460" s="4"/>
      <c r="H460" s="4"/>
    </row>
    <row r="461" spans="6:8" x14ac:dyDescent="0.2">
      <c r="F461" s="4"/>
      <c r="G461" s="4"/>
      <c r="H461" s="4"/>
    </row>
    <row r="462" spans="6:8" x14ac:dyDescent="0.2">
      <c r="F462" s="4"/>
      <c r="G462" s="4"/>
      <c r="H462" s="4"/>
    </row>
    <row r="463" spans="6:8" x14ac:dyDescent="0.2">
      <c r="F463" s="4"/>
      <c r="G463" s="4"/>
      <c r="H463" s="4"/>
    </row>
    <row r="464" spans="6:8" x14ac:dyDescent="0.2">
      <c r="F464" s="4"/>
      <c r="G464" s="4"/>
      <c r="H464" s="4"/>
    </row>
    <row r="465" spans="6:8" x14ac:dyDescent="0.2">
      <c r="F465" s="4"/>
      <c r="G465" s="4"/>
      <c r="H465" s="4"/>
    </row>
    <row r="466" spans="6:8" x14ac:dyDescent="0.2">
      <c r="F466" s="4"/>
      <c r="G466" s="4"/>
      <c r="H466" s="4"/>
    </row>
    <row r="467" spans="6:8" x14ac:dyDescent="0.2">
      <c r="F467" s="4"/>
      <c r="G467" s="4"/>
      <c r="H467" s="4"/>
    </row>
    <row r="468" spans="6:8" x14ac:dyDescent="0.2">
      <c r="F468" s="4"/>
      <c r="G468" s="4"/>
      <c r="H468" s="4"/>
    </row>
    <row r="469" spans="6:8" x14ac:dyDescent="0.2">
      <c r="F469" s="4"/>
      <c r="G469" s="4"/>
      <c r="H469" s="4"/>
    </row>
    <row r="470" spans="6:8" x14ac:dyDescent="0.2">
      <c r="F470" s="4"/>
      <c r="G470" s="4"/>
      <c r="H470" s="4"/>
    </row>
    <row r="471" spans="6:8" x14ac:dyDescent="0.2">
      <c r="F471" s="4"/>
      <c r="G471" s="4"/>
      <c r="H471" s="4"/>
    </row>
    <row r="472" spans="6:8" x14ac:dyDescent="0.2">
      <c r="F472" s="4"/>
      <c r="G472" s="4"/>
      <c r="H472" s="4"/>
    </row>
    <row r="473" spans="6:8" x14ac:dyDescent="0.2">
      <c r="F473" s="4"/>
      <c r="G473" s="4"/>
      <c r="H473" s="4"/>
    </row>
    <row r="474" spans="6:8" x14ac:dyDescent="0.2">
      <c r="F474" s="4"/>
      <c r="G474" s="4"/>
      <c r="H474" s="4"/>
    </row>
    <row r="475" spans="6:8" x14ac:dyDescent="0.2">
      <c r="F475" s="4"/>
      <c r="G475" s="4"/>
      <c r="H475" s="4"/>
    </row>
    <row r="476" spans="6:8" x14ac:dyDescent="0.2">
      <c r="F476" s="4"/>
      <c r="G476" s="4"/>
      <c r="H476" s="4"/>
    </row>
    <row r="477" spans="6:8" x14ac:dyDescent="0.2">
      <c r="F477" s="4"/>
      <c r="G477" s="4"/>
      <c r="H477" s="4"/>
    </row>
    <row r="478" spans="6:8" x14ac:dyDescent="0.2">
      <c r="F478" s="4"/>
      <c r="G478" s="4"/>
      <c r="H478" s="4"/>
    </row>
    <row r="479" spans="6:8" x14ac:dyDescent="0.2">
      <c r="F479" s="4"/>
      <c r="G479" s="4"/>
      <c r="H479" s="4"/>
    </row>
    <row r="480" spans="6:8" x14ac:dyDescent="0.2">
      <c r="F480" s="4"/>
      <c r="G480" s="4"/>
      <c r="H480" s="4"/>
    </row>
    <row r="481" spans="6:8" x14ac:dyDescent="0.2">
      <c r="F481" s="4"/>
      <c r="G481" s="4"/>
      <c r="H481" s="4"/>
    </row>
    <row r="482" spans="6:8" x14ac:dyDescent="0.2">
      <c r="F482" s="4"/>
      <c r="G482" s="4"/>
      <c r="H482" s="4"/>
    </row>
    <row r="483" spans="6:8" x14ac:dyDescent="0.2">
      <c r="F483" s="4"/>
      <c r="G483" s="4"/>
      <c r="H483" s="4"/>
    </row>
    <row r="484" spans="6:8" x14ac:dyDescent="0.2">
      <c r="F484" s="4"/>
      <c r="G484" s="4"/>
      <c r="H484" s="4"/>
    </row>
    <row r="485" spans="6:8" x14ac:dyDescent="0.2">
      <c r="F485" s="4"/>
      <c r="G485" s="4"/>
      <c r="H485" s="4"/>
    </row>
    <row r="486" spans="6:8" x14ac:dyDescent="0.2">
      <c r="F486" s="4"/>
      <c r="G486" s="4"/>
      <c r="H486" s="4"/>
    </row>
    <row r="487" spans="6:8" x14ac:dyDescent="0.2">
      <c r="F487" s="4"/>
      <c r="G487" s="4"/>
      <c r="H487" s="4"/>
    </row>
    <row r="488" spans="6:8" x14ac:dyDescent="0.2">
      <c r="F488" s="4"/>
      <c r="G488" s="4"/>
      <c r="H488" s="4"/>
    </row>
    <row r="489" spans="6:8" x14ac:dyDescent="0.2">
      <c r="F489" s="4"/>
      <c r="G489" s="4"/>
      <c r="H489" s="4"/>
    </row>
    <row r="490" spans="6:8" x14ac:dyDescent="0.2">
      <c r="F490" s="4"/>
      <c r="G490" s="4"/>
      <c r="H490" s="4"/>
    </row>
    <row r="491" spans="6:8" x14ac:dyDescent="0.2">
      <c r="F491" s="4"/>
      <c r="G491" s="4"/>
      <c r="H491" s="4"/>
    </row>
    <row r="492" spans="6:8" x14ac:dyDescent="0.2">
      <c r="F492" s="4"/>
      <c r="G492" s="4"/>
      <c r="H492" s="4"/>
    </row>
    <row r="493" spans="6:8" x14ac:dyDescent="0.2">
      <c r="F493" s="4"/>
      <c r="G493" s="4"/>
      <c r="H493" s="4"/>
    </row>
    <row r="494" spans="6:8" x14ac:dyDescent="0.2">
      <c r="F494" s="4"/>
      <c r="G494" s="4"/>
      <c r="H494" s="4"/>
    </row>
    <row r="495" spans="6:8" x14ac:dyDescent="0.2">
      <c r="F495" s="4"/>
      <c r="G495" s="4"/>
      <c r="H495" s="4"/>
    </row>
    <row r="496" spans="6:8" x14ac:dyDescent="0.2">
      <c r="F496" s="4"/>
      <c r="G496" s="4"/>
      <c r="H496" s="4"/>
    </row>
    <row r="497" spans="6:8" x14ac:dyDescent="0.2">
      <c r="F497" s="4"/>
      <c r="G497" s="4"/>
      <c r="H497" s="4"/>
    </row>
    <row r="498" spans="6:8" x14ac:dyDescent="0.2">
      <c r="F498" s="4"/>
      <c r="G498" s="4"/>
      <c r="H498" s="4"/>
    </row>
    <row r="499" spans="6:8" x14ac:dyDescent="0.2">
      <c r="F499" s="4"/>
      <c r="G499" s="4"/>
      <c r="H499" s="4"/>
    </row>
    <row r="500" spans="6:8" x14ac:dyDescent="0.2">
      <c r="F500" s="4"/>
      <c r="G500" s="4"/>
      <c r="H500" s="4"/>
    </row>
    <row r="501" spans="6:8" x14ac:dyDescent="0.2">
      <c r="F501" s="4"/>
      <c r="G501" s="4"/>
      <c r="H501" s="4"/>
    </row>
    <row r="502" spans="6:8" x14ac:dyDescent="0.2">
      <c r="F502" s="4"/>
      <c r="G502" s="4"/>
      <c r="H502" s="4"/>
    </row>
    <row r="503" spans="6:8" x14ac:dyDescent="0.2">
      <c r="F503" s="4"/>
      <c r="G503" s="4"/>
      <c r="H503" s="4"/>
    </row>
    <row r="504" spans="6:8" x14ac:dyDescent="0.2">
      <c r="F504" s="4"/>
      <c r="G504" s="4"/>
      <c r="H504" s="4"/>
    </row>
    <row r="505" spans="6:8" x14ac:dyDescent="0.2">
      <c r="F505" s="4"/>
      <c r="G505" s="4"/>
      <c r="H505" s="4"/>
    </row>
    <row r="506" spans="6:8" x14ac:dyDescent="0.2">
      <c r="F506" s="4"/>
      <c r="G506" s="4"/>
      <c r="H506" s="4"/>
    </row>
    <row r="507" spans="6:8" x14ac:dyDescent="0.2">
      <c r="F507" s="4"/>
      <c r="G507" s="4"/>
      <c r="H507" s="4"/>
    </row>
    <row r="508" spans="6:8" x14ac:dyDescent="0.2">
      <c r="F508" s="4"/>
      <c r="G508" s="4"/>
      <c r="H508" s="4"/>
    </row>
    <row r="509" spans="6:8" x14ac:dyDescent="0.2">
      <c r="F509" s="4"/>
      <c r="G509" s="4"/>
      <c r="H509" s="4"/>
    </row>
    <row r="510" spans="6:8" x14ac:dyDescent="0.2">
      <c r="F510" s="4"/>
      <c r="G510" s="4"/>
      <c r="H510" s="4"/>
    </row>
    <row r="511" spans="6:8" x14ac:dyDescent="0.2">
      <c r="F511" s="4"/>
      <c r="G511" s="4"/>
      <c r="H511" s="4"/>
    </row>
    <row r="512" spans="6:8" x14ac:dyDescent="0.2">
      <c r="F512" s="4"/>
      <c r="G512" s="4"/>
      <c r="H512" s="4"/>
    </row>
    <row r="513" spans="6:8" x14ac:dyDescent="0.2">
      <c r="F513" s="4"/>
      <c r="G513" s="4"/>
      <c r="H513" s="4"/>
    </row>
    <row r="514" spans="6:8" x14ac:dyDescent="0.2">
      <c r="F514" s="4"/>
      <c r="G514" s="4"/>
      <c r="H514" s="4"/>
    </row>
    <row r="515" spans="6:8" x14ac:dyDescent="0.2">
      <c r="F515" s="4"/>
      <c r="G515" s="4"/>
      <c r="H515" s="4"/>
    </row>
    <row r="516" spans="6:8" x14ac:dyDescent="0.2">
      <c r="F516" s="4"/>
      <c r="G516" s="4"/>
      <c r="H516" s="4"/>
    </row>
    <row r="517" spans="6:8" x14ac:dyDescent="0.2">
      <c r="F517" s="4"/>
      <c r="G517" s="4"/>
      <c r="H517" s="4"/>
    </row>
    <row r="518" spans="6:8" x14ac:dyDescent="0.2">
      <c r="F518" s="4"/>
      <c r="G518" s="4"/>
      <c r="H518" s="4"/>
    </row>
    <row r="519" spans="6:8" x14ac:dyDescent="0.2">
      <c r="F519" s="4"/>
      <c r="G519" s="4"/>
      <c r="H519" s="4"/>
    </row>
    <row r="520" spans="6:8" x14ac:dyDescent="0.2">
      <c r="F520" s="4"/>
      <c r="G520" s="4"/>
      <c r="H520" s="4"/>
    </row>
    <row r="521" spans="6:8" x14ac:dyDescent="0.2">
      <c r="F521" s="4"/>
      <c r="G521" s="4"/>
      <c r="H521" s="4"/>
    </row>
    <row r="522" spans="6:8" x14ac:dyDescent="0.2">
      <c r="F522" s="4"/>
      <c r="G522" s="4"/>
      <c r="H522" s="4"/>
    </row>
    <row r="523" spans="6:8" x14ac:dyDescent="0.2">
      <c r="F523" s="4"/>
      <c r="G523" s="4"/>
      <c r="H523" s="4"/>
    </row>
    <row r="524" spans="6:8" x14ac:dyDescent="0.2">
      <c r="F524" s="4"/>
      <c r="G524" s="4"/>
      <c r="H524" s="4"/>
    </row>
    <row r="525" spans="6:8" x14ac:dyDescent="0.2">
      <c r="F525" s="4"/>
      <c r="G525" s="4"/>
      <c r="H525" s="4"/>
    </row>
    <row r="526" spans="6:8" x14ac:dyDescent="0.2">
      <c r="F526" s="4"/>
      <c r="G526" s="4"/>
      <c r="H526" s="4"/>
    </row>
    <row r="527" spans="6:8" x14ac:dyDescent="0.2">
      <c r="F527" s="4"/>
      <c r="G527" s="4"/>
      <c r="H527" s="4"/>
    </row>
    <row r="528" spans="6:8" x14ac:dyDescent="0.2">
      <c r="F528" s="4"/>
      <c r="G528" s="4"/>
      <c r="H528" s="4"/>
    </row>
    <row r="529" spans="6:8" x14ac:dyDescent="0.2">
      <c r="F529" s="4"/>
      <c r="G529" s="4"/>
      <c r="H529" s="4"/>
    </row>
    <row r="530" spans="6:8" x14ac:dyDescent="0.2">
      <c r="F530" s="4"/>
      <c r="G530" s="4"/>
      <c r="H530" s="4"/>
    </row>
    <row r="531" spans="6:8" x14ac:dyDescent="0.2">
      <c r="F531" s="4"/>
      <c r="G531" s="4"/>
      <c r="H531" s="4"/>
    </row>
    <row r="532" spans="6:8" x14ac:dyDescent="0.2">
      <c r="F532" s="4"/>
      <c r="G532" s="4"/>
      <c r="H532" s="4"/>
    </row>
    <row r="533" spans="6:8" x14ac:dyDescent="0.2">
      <c r="F533" s="4"/>
      <c r="G533" s="4"/>
      <c r="H533" s="4"/>
    </row>
    <row r="534" spans="6:8" x14ac:dyDescent="0.2">
      <c r="F534" s="4"/>
      <c r="G534" s="4"/>
      <c r="H534" s="4"/>
    </row>
    <row r="535" spans="6:8" x14ac:dyDescent="0.2">
      <c r="F535" s="4"/>
      <c r="G535" s="4"/>
      <c r="H535" s="4"/>
    </row>
    <row r="536" spans="6:8" x14ac:dyDescent="0.2">
      <c r="F536" s="4"/>
      <c r="G536" s="4"/>
      <c r="H536" s="4"/>
    </row>
    <row r="537" spans="6:8" x14ac:dyDescent="0.2">
      <c r="F537" s="4"/>
      <c r="G537" s="4"/>
      <c r="H537" s="4"/>
    </row>
    <row r="538" spans="6:8" x14ac:dyDescent="0.2">
      <c r="F538" s="4"/>
      <c r="G538" s="4"/>
      <c r="H538" s="4"/>
    </row>
    <row r="539" spans="6:8" x14ac:dyDescent="0.2">
      <c r="F539" s="4"/>
      <c r="G539" s="4"/>
      <c r="H539" s="4"/>
    </row>
    <row r="540" spans="6:8" x14ac:dyDescent="0.2">
      <c r="F540" s="4"/>
      <c r="G540" s="4"/>
      <c r="H540" s="4"/>
    </row>
    <row r="541" spans="6:8" x14ac:dyDescent="0.2">
      <c r="F541" s="4"/>
      <c r="G541" s="4"/>
      <c r="H541" s="4"/>
    </row>
    <row r="542" spans="6:8" x14ac:dyDescent="0.2">
      <c r="F542" s="4"/>
      <c r="G542" s="4"/>
      <c r="H542" s="4"/>
    </row>
    <row r="543" spans="6:8" x14ac:dyDescent="0.2">
      <c r="F543" s="4"/>
      <c r="G543" s="4"/>
      <c r="H543" s="4"/>
    </row>
    <row r="544" spans="6:8" x14ac:dyDescent="0.2">
      <c r="F544" s="4"/>
      <c r="G544" s="4"/>
      <c r="H544" s="4"/>
    </row>
    <row r="545" spans="6:8" x14ac:dyDescent="0.2">
      <c r="F545" s="4"/>
      <c r="G545" s="4"/>
      <c r="H545" s="4"/>
    </row>
    <row r="546" spans="6:8" x14ac:dyDescent="0.2">
      <c r="F546" s="4"/>
      <c r="G546" s="4"/>
      <c r="H546" s="4"/>
    </row>
    <row r="547" spans="6:8" x14ac:dyDescent="0.2">
      <c r="F547" s="4"/>
      <c r="G547" s="4"/>
      <c r="H547" s="4"/>
    </row>
    <row r="548" spans="6:8" x14ac:dyDescent="0.2">
      <c r="F548" s="4"/>
      <c r="G548" s="4"/>
      <c r="H548" s="4"/>
    </row>
    <row r="549" spans="6:8" x14ac:dyDescent="0.2">
      <c r="F549" s="4"/>
      <c r="G549" s="4"/>
      <c r="H549" s="4"/>
    </row>
    <row r="550" spans="6:8" x14ac:dyDescent="0.2">
      <c r="F550" s="4"/>
      <c r="G550" s="4"/>
      <c r="H550" s="4"/>
    </row>
    <row r="551" spans="6:8" x14ac:dyDescent="0.2">
      <c r="F551" s="4"/>
      <c r="G551" s="4"/>
      <c r="H551" s="4"/>
    </row>
    <row r="552" spans="6:8" x14ac:dyDescent="0.2">
      <c r="F552" s="4"/>
      <c r="G552" s="4"/>
      <c r="H552" s="4"/>
    </row>
    <row r="553" spans="6:8" x14ac:dyDescent="0.2">
      <c r="F553" s="4"/>
      <c r="G553" s="4"/>
      <c r="H553" s="4"/>
    </row>
    <row r="554" spans="6:8" x14ac:dyDescent="0.2">
      <c r="F554" s="4"/>
      <c r="G554" s="4"/>
      <c r="H554" s="4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9"/>
  <sheetViews>
    <sheetView zoomScaleSheetLayoutView="55" workbookViewId="0"/>
  </sheetViews>
  <sheetFormatPr defaultRowHeight="12.75" x14ac:dyDescent="0.2"/>
  <cols>
    <col min="1" max="1" width="12.85546875" style="2" customWidth="1"/>
    <col min="2" max="2" width="87.7109375" style="2" customWidth="1"/>
    <col min="3" max="3" width="21.140625" style="2" bestFit="1" customWidth="1"/>
    <col min="4" max="4" width="20" style="2" customWidth="1"/>
    <col min="5" max="16384" width="9.140625" style="2"/>
  </cols>
  <sheetData>
    <row r="1" spans="1:4" ht="89.25" customHeight="1" x14ac:dyDescent="0.2"/>
    <row r="2" spans="1:4" ht="15.75" x14ac:dyDescent="0.2">
      <c r="A2" s="34" t="s">
        <v>446</v>
      </c>
      <c r="B2" s="34"/>
      <c r="C2" s="34"/>
      <c r="D2" s="34"/>
    </row>
    <row r="3" spans="1:4" ht="15.75" x14ac:dyDescent="0.2">
      <c r="A3" s="5"/>
      <c r="B3" s="5"/>
      <c r="C3" s="1"/>
      <c r="D3" s="6"/>
    </row>
    <row r="4" spans="1:4" ht="15.75" x14ac:dyDescent="0.2">
      <c r="A4" s="34" t="s">
        <v>607</v>
      </c>
      <c r="B4" s="34"/>
      <c r="C4" s="34" t="s">
        <v>170</v>
      </c>
      <c r="D4" s="34"/>
    </row>
    <row r="5" spans="1:4" ht="15.75" x14ac:dyDescent="0.2">
      <c r="A5" s="34"/>
      <c r="B5" s="34"/>
      <c r="C5" s="35" t="s">
        <v>680</v>
      </c>
      <c r="D5" s="35"/>
    </row>
    <row r="6" spans="1:4" ht="15.75" x14ac:dyDescent="0.2">
      <c r="A6" s="34"/>
      <c r="B6" s="34"/>
      <c r="C6" s="34" t="s">
        <v>669</v>
      </c>
      <c r="D6" s="34"/>
    </row>
    <row r="8" spans="1:4" x14ac:dyDescent="0.2">
      <c r="A8" s="7" t="s">
        <v>216</v>
      </c>
      <c r="B8" s="7" t="s">
        <v>218</v>
      </c>
      <c r="C8" s="8" t="s">
        <v>221</v>
      </c>
      <c r="D8" s="8" t="s">
        <v>222</v>
      </c>
    </row>
    <row r="9" spans="1:4" x14ac:dyDescent="0.2">
      <c r="A9" s="9">
        <v>1</v>
      </c>
      <c r="B9" s="19" t="s">
        <v>624</v>
      </c>
      <c r="C9" s="16">
        <f>SUMIF(QUEBRALINHA_SERVIÇOS!$D$9:$D$277,QUEBRALINHA_RESUMO!B9,QUEBRALINHA_SERVIÇOS!$H$9:$H$277)</f>
        <v>2361.48</v>
      </c>
      <c r="D9" s="16">
        <f>SUMIF(QUEBRALINHA_MATERIAIS!$D$9:$D$171,QUEBRALINHA_RESUMO!B9,QUEBRALINHA_MATERIAIS!$H$9:$H$171)</f>
        <v>0</v>
      </c>
    </row>
    <row r="10" spans="1:4" x14ac:dyDescent="0.2">
      <c r="A10" s="10">
        <v>2</v>
      </c>
      <c r="B10" s="19" t="s">
        <v>214</v>
      </c>
      <c r="C10" s="16">
        <f>SUMIF(QUEBRALINHA_SERVIÇOS!$D$9:$D$277,QUEBRALINHA_RESUMO!B10,QUEBRALINHA_SERVIÇOS!$H$9:$H$277)</f>
        <v>12368.74</v>
      </c>
      <c r="D10" s="16">
        <f>SUMIF(QUEBRALINHA_MATERIAIS!$D$9:$D$171,QUEBRALINHA_RESUMO!B10,QUEBRALINHA_MATERIAIS!$H$9:$H$171)</f>
        <v>18526.890000000003</v>
      </c>
    </row>
    <row r="11" spans="1:4" x14ac:dyDescent="0.2">
      <c r="A11" s="10">
        <v>3</v>
      </c>
      <c r="B11" s="19" t="s">
        <v>22</v>
      </c>
      <c r="C11" s="16">
        <f>SUMIF(QUEBRALINHA_SERVIÇOS!$D$9:$D$277,QUEBRALINHA_RESUMO!B11,QUEBRALINHA_SERVIÇOS!$H$9:$H$277)</f>
        <v>61587.44</v>
      </c>
      <c r="D11" s="16">
        <f>SUMIF(QUEBRALINHA_MATERIAIS!$D$9:$D$171,QUEBRALINHA_RESUMO!B11,QUEBRALINHA_MATERIAIS!$H$9:$H$171)</f>
        <v>15373.29</v>
      </c>
    </row>
    <row r="12" spans="1:4" x14ac:dyDescent="0.2">
      <c r="A12" s="10">
        <v>4</v>
      </c>
      <c r="B12" s="19" t="s">
        <v>20</v>
      </c>
      <c r="C12" s="16">
        <f>SUMIF(QUEBRALINHA_SERVIÇOS!$D$9:$D$277,QUEBRALINHA_RESUMO!B12,QUEBRALINHA_SERVIÇOS!$H$9:$H$277)</f>
        <v>5211.92</v>
      </c>
      <c r="D12" s="16">
        <f>SUMIF(QUEBRALINHA_MATERIAIS!$D$9:$D$171,QUEBRALINHA_RESUMO!B12,QUEBRALINHA_MATERIAIS!$H$9:$H$171)</f>
        <v>1267.99</v>
      </c>
    </row>
    <row r="13" spans="1:4" x14ac:dyDescent="0.2">
      <c r="A13" s="10">
        <v>5</v>
      </c>
      <c r="B13" s="19" t="s">
        <v>604</v>
      </c>
      <c r="C13" s="16">
        <f>SUMIF(QUEBRALINHA_SERVIÇOS!$D$9:$D$277,QUEBRALINHA_RESUMO!B13,QUEBRALINHA_SERVIÇOS!$H$9:$H$277)</f>
        <v>212758.89</v>
      </c>
      <c r="D13" s="16">
        <f>SUMIF(QUEBRALINHA_MATERIAIS!$D$9:$D$171,QUEBRALINHA_RESUMO!B13,QUEBRALINHA_MATERIAIS!$H$9:$H$171)</f>
        <v>37197.24</v>
      </c>
    </row>
    <row r="14" spans="1:4" x14ac:dyDescent="0.2">
      <c r="A14" s="10">
        <v>6</v>
      </c>
      <c r="B14" s="19" t="s">
        <v>23</v>
      </c>
      <c r="C14" s="16">
        <f>SUMIF(QUEBRALINHA_SERVIÇOS!$D$9:$D$277,QUEBRALINHA_RESUMO!B14,QUEBRALINHA_SERVIÇOS!$H$9:$H$277)</f>
        <v>50057.740000000005</v>
      </c>
      <c r="D14" s="16">
        <f>SUMIF(QUEBRALINHA_MATERIAIS!$D$9:$D$171,QUEBRALINHA_RESUMO!B14,QUEBRALINHA_MATERIAIS!$H$9:$H$171)</f>
        <v>62776</v>
      </c>
    </row>
    <row r="15" spans="1:4" s="3" customFormat="1" x14ac:dyDescent="0.2">
      <c r="A15" s="10">
        <v>7</v>
      </c>
      <c r="B15" s="19" t="s">
        <v>24</v>
      </c>
      <c r="C15" s="16">
        <f>SUMIF(QUEBRALINHA_SERVIÇOS!$D$9:$D$277,QUEBRALINHA_RESUMO!B15,QUEBRALINHA_SERVIÇOS!$H$9:$H$277)</f>
        <v>631.56000000000006</v>
      </c>
      <c r="D15" s="16">
        <f>SUMIF(QUEBRALINHA_MATERIAIS!$D$9:$D$171,QUEBRALINHA_RESUMO!B15,QUEBRALINHA_MATERIAIS!$H$9:$H$171)</f>
        <v>0</v>
      </c>
    </row>
    <row r="16" spans="1:4" x14ac:dyDescent="0.2">
      <c r="A16" s="10">
        <v>8</v>
      </c>
      <c r="B16" s="19" t="s">
        <v>25</v>
      </c>
      <c r="C16" s="16">
        <f>SUMIF(QUEBRALINHA_SERVIÇOS!$D$9:$D$277,QUEBRALINHA_RESUMO!B16,QUEBRALINHA_SERVIÇOS!$H$9:$H$277)</f>
        <v>23392.9</v>
      </c>
      <c r="D16" s="16">
        <f>SUMIF(QUEBRALINHA_MATERIAIS!$D$9:$D$171,QUEBRALINHA_RESUMO!B16,QUEBRALINHA_MATERIAIS!$H$9:$H$171)</f>
        <v>23364</v>
      </c>
    </row>
    <row r="17" spans="1:4" s="3" customFormat="1" x14ac:dyDescent="0.2">
      <c r="A17" s="10">
        <v>9</v>
      </c>
      <c r="B17" s="19" t="s">
        <v>42</v>
      </c>
      <c r="C17" s="16">
        <f>SUMIF(QUEBRALINHA_SERVIÇOS!$D$9:$D$277,QUEBRALINHA_RESUMO!B17,QUEBRALINHA_SERVIÇOS!$H$9:$H$277)</f>
        <v>3214.6</v>
      </c>
      <c r="D17" s="16">
        <f>SUMIF(QUEBRALINHA_MATERIAIS!$D$9:$D$171,QUEBRALINHA_RESUMO!B17,QUEBRALINHA_MATERIAIS!$H$9:$H$171)</f>
        <v>2344.3599999999997</v>
      </c>
    </row>
    <row r="18" spans="1:4" s="3" customFormat="1" x14ac:dyDescent="0.2">
      <c r="A18" s="10">
        <v>10</v>
      </c>
      <c r="B18" s="19" t="s">
        <v>106</v>
      </c>
      <c r="C18" s="16">
        <f>SUMIF(QUEBRALINHA_SERVIÇOS!$D$9:$D$277,QUEBRALINHA_RESUMO!B18,QUEBRALINHA_SERVIÇOS!$H$9:$H$277)</f>
        <v>8631.1</v>
      </c>
      <c r="D18" s="16">
        <f>SUMIF(QUEBRALINHA_MATERIAIS!$D$9:$D$171,QUEBRALINHA_RESUMO!B18,QUEBRALINHA_MATERIAIS!$H$9:$H$171)</f>
        <v>4800.3500000000004</v>
      </c>
    </row>
    <row r="19" spans="1:4" x14ac:dyDescent="0.2">
      <c r="A19" s="10">
        <v>11</v>
      </c>
      <c r="B19" s="19" t="s">
        <v>605</v>
      </c>
      <c r="C19" s="16">
        <f>SUMIF(QUEBRALINHA_SERVIÇOS!$D$9:$D$277,QUEBRALINHA_RESUMO!B19,QUEBRALINHA_SERVIÇOS!$H$9:$H$277)</f>
        <v>7844.58</v>
      </c>
      <c r="D19" s="16">
        <f>SUMIF(QUEBRALINHA_MATERIAIS!$D$9:$D$171,QUEBRALINHA_RESUMO!B19,QUEBRALINHA_MATERIAIS!$H$9:$H$171)</f>
        <v>42393.32</v>
      </c>
    </row>
    <row r="20" spans="1:4" x14ac:dyDescent="0.2">
      <c r="A20" s="10">
        <v>12</v>
      </c>
      <c r="B20" s="19" t="s">
        <v>606</v>
      </c>
      <c r="C20" s="16">
        <f>SUMIF(QUEBRALINHA_SERVIÇOS!$D$9:$D$277,QUEBRALINHA_RESUMO!B20,QUEBRALINHA_SERVIÇOS!$H$9:$H$277)</f>
        <v>10712.56</v>
      </c>
      <c r="D20" s="16">
        <f>SUMIF(QUEBRALINHA_MATERIAIS!$D$9:$D$171,QUEBRALINHA_RESUMO!B20,QUEBRALINHA_MATERIAIS!$H$9:$H$171)</f>
        <v>46045.740000000005</v>
      </c>
    </row>
    <row r="21" spans="1:4" x14ac:dyDescent="0.2">
      <c r="A21" s="10">
        <v>13</v>
      </c>
      <c r="B21" s="19" t="s">
        <v>608</v>
      </c>
      <c r="C21" s="16">
        <f>SUMIF(QUEBRALINHA_SERVIÇOS!$D$9:$D$277,QUEBRALINHA_RESUMO!B21,QUEBRALINHA_SERVIÇOS!$H$9:$H$277)</f>
        <v>26250.840000000004</v>
      </c>
      <c r="D21" s="16">
        <f>SUMIF(QUEBRALINHA_MATERIAIS!$D$9:$D$171,QUEBRALINHA_RESUMO!B21,QUEBRALINHA_MATERIAIS!$H$9:$H$171)</f>
        <v>9414.029999999997</v>
      </c>
    </row>
    <row r="22" spans="1:4" x14ac:dyDescent="0.2">
      <c r="A22" s="10">
        <v>14</v>
      </c>
      <c r="B22" s="19" t="s">
        <v>609</v>
      </c>
      <c r="C22" s="16">
        <f>SUMIF(QUEBRALINHA_SERVIÇOS!$D$9:$D$277,QUEBRALINHA_RESUMO!B22,QUEBRALINHA_SERVIÇOS!$H$9:$H$277)</f>
        <v>89800.379999999976</v>
      </c>
      <c r="D22" s="16">
        <f>SUMIF(QUEBRALINHA_MATERIAIS!$D$9:$D$171,QUEBRALINHA_RESUMO!B22,QUEBRALINHA_MATERIAIS!$H$9:$H$171)</f>
        <v>19498.089999999997</v>
      </c>
    </row>
    <row r="23" spans="1:4" x14ac:dyDescent="0.2">
      <c r="A23" s="7"/>
      <c r="B23" s="7" t="s">
        <v>223</v>
      </c>
      <c r="C23" s="18">
        <f>SUM(C9:C22)</f>
        <v>514824.73</v>
      </c>
      <c r="D23" s="18">
        <f>SUM(D9:D22)</f>
        <v>283001.29999999993</v>
      </c>
    </row>
    <row r="24" spans="1:4" x14ac:dyDescent="0.2">
      <c r="A24" s="7"/>
      <c r="B24" s="7" t="s">
        <v>169</v>
      </c>
      <c r="C24" s="36">
        <f>C23+D23</f>
        <v>797826.02999999991</v>
      </c>
      <c r="D24" s="37"/>
    </row>
    <row r="25" spans="1:4" x14ac:dyDescent="0.2">
      <c r="C25" s="4"/>
      <c r="D25" s="4"/>
    </row>
    <row r="26" spans="1:4" x14ac:dyDescent="0.2">
      <c r="C26" s="4"/>
      <c r="D26" s="4"/>
    </row>
    <row r="27" spans="1:4" x14ac:dyDescent="0.2">
      <c r="C27" s="4"/>
      <c r="D27" s="4"/>
    </row>
    <row r="28" spans="1:4" x14ac:dyDescent="0.2">
      <c r="C28" s="4"/>
      <c r="D28" s="4"/>
    </row>
    <row r="29" spans="1:4" x14ac:dyDescent="0.2">
      <c r="C29" s="4"/>
      <c r="D29" s="4"/>
    </row>
    <row r="30" spans="1:4" x14ac:dyDescent="0.2">
      <c r="C30" s="4"/>
      <c r="D30" s="4"/>
    </row>
    <row r="31" spans="1:4" x14ac:dyDescent="0.2">
      <c r="C31" s="4"/>
      <c r="D31" s="4"/>
    </row>
    <row r="32" spans="1:4" x14ac:dyDescent="0.2">
      <c r="C32" s="4"/>
      <c r="D32" s="4"/>
    </row>
    <row r="33" spans="3:4" x14ac:dyDescent="0.2">
      <c r="C33" s="4"/>
      <c r="D33" s="4"/>
    </row>
    <row r="34" spans="3:4" x14ac:dyDescent="0.2">
      <c r="C34" s="4"/>
      <c r="D34" s="4"/>
    </row>
    <row r="35" spans="3:4" x14ac:dyDescent="0.2">
      <c r="C35" s="4"/>
      <c r="D35" s="4"/>
    </row>
    <row r="36" spans="3:4" x14ac:dyDescent="0.2">
      <c r="C36" s="4"/>
      <c r="D36" s="4"/>
    </row>
    <row r="37" spans="3:4" x14ac:dyDescent="0.2">
      <c r="C37" s="4"/>
      <c r="D37" s="4"/>
    </row>
    <row r="38" spans="3:4" x14ac:dyDescent="0.2">
      <c r="C38" s="4"/>
      <c r="D38" s="4"/>
    </row>
    <row r="39" spans="3:4" x14ac:dyDescent="0.2">
      <c r="C39" s="4"/>
      <c r="D39" s="4"/>
    </row>
    <row r="40" spans="3:4" x14ac:dyDescent="0.2">
      <c r="C40" s="4"/>
      <c r="D40" s="4"/>
    </row>
    <row r="41" spans="3:4" x14ac:dyDescent="0.2">
      <c r="C41" s="4"/>
      <c r="D41" s="4"/>
    </row>
    <row r="42" spans="3:4" x14ac:dyDescent="0.2">
      <c r="C42" s="4"/>
      <c r="D42" s="4"/>
    </row>
    <row r="43" spans="3:4" x14ac:dyDescent="0.2">
      <c r="C43" s="4"/>
      <c r="D43" s="4"/>
    </row>
    <row r="44" spans="3:4" x14ac:dyDescent="0.2">
      <c r="C44" s="4"/>
      <c r="D44" s="4"/>
    </row>
    <row r="45" spans="3:4" x14ac:dyDescent="0.2">
      <c r="C45" s="4"/>
      <c r="D45" s="4"/>
    </row>
    <row r="46" spans="3:4" x14ac:dyDescent="0.2">
      <c r="C46" s="4"/>
      <c r="D46" s="4"/>
    </row>
    <row r="47" spans="3:4" x14ac:dyDescent="0.2">
      <c r="C47" s="4"/>
      <c r="D47" s="4"/>
    </row>
    <row r="48" spans="3:4" x14ac:dyDescent="0.2">
      <c r="C48" s="4"/>
      <c r="D48" s="4"/>
    </row>
    <row r="49" spans="3:4" x14ac:dyDescent="0.2">
      <c r="C49" s="4"/>
      <c r="D49" s="4"/>
    </row>
    <row r="50" spans="3:4" x14ac:dyDescent="0.2">
      <c r="C50" s="4"/>
      <c r="D50" s="4"/>
    </row>
    <row r="51" spans="3:4" x14ac:dyDescent="0.2">
      <c r="C51" s="4"/>
      <c r="D51" s="4"/>
    </row>
    <row r="52" spans="3:4" x14ac:dyDescent="0.2">
      <c r="C52" s="4"/>
      <c r="D52" s="4"/>
    </row>
    <row r="53" spans="3:4" x14ac:dyDescent="0.2">
      <c r="C53" s="4"/>
      <c r="D53" s="4"/>
    </row>
    <row r="54" spans="3:4" x14ac:dyDescent="0.2">
      <c r="C54" s="4"/>
      <c r="D54" s="4"/>
    </row>
    <row r="55" spans="3:4" x14ac:dyDescent="0.2">
      <c r="C55" s="4"/>
      <c r="D55" s="4"/>
    </row>
    <row r="56" spans="3:4" x14ac:dyDescent="0.2">
      <c r="C56" s="4"/>
      <c r="D56" s="4"/>
    </row>
    <row r="57" spans="3:4" x14ac:dyDescent="0.2">
      <c r="C57" s="4"/>
      <c r="D57" s="4"/>
    </row>
    <row r="58" spans="3:4" x14ac:dyDescent="0.2">
      <c r="C58" s="4"/>
      <c r="D58" s="4"/>
    </row>
    <row r="59" spans="3:4" x14ac:dyDescent="0.2">
      <c r="C59" s="4"/>
      <c r="D59" s="4"/>
    </row>
    <row r="60" spans="3:4" x14ac:dyDescent="0.2">
      <c r="C60" s="4"/>
      <c r="D60" s="4"/>
    </row>
    <row r="61" spans="3:4" x14ac:dyDescent="0.2">
      <c r="C61" s="4"/>
      <c r="D61" s="4"/>
    </row>
    <row r="62" spans="3:4" x14ac:dyDescent="0.2">
      <c r="C62" s="4"/>
      <c r="D62" s="4"/>
    </row>
    <row r="63" spans="3:4" x14ac:dyDescent="0.2">
      <c r="C63" s="4"/>
      <c r="D63" s="4"/>
    </row>
    <row r="64" spans="3:4" x14ac:dyDescent="0.2">
      <c r="C64" s="4"/>
      <c r="D64" s="4"/>
    </row>
    <row r="65" spans="3:4" x14ac:dyDescent="0.2">
      <c r="C65" s="4"/>
      <c r="D65" s="4"/>
    </row>
    <row r="66" spans="3:4" x14ac:dyDescent="0.2">
      <c r="C66" s="4"/>
      <c r="D66" s="4"/>
    </row>
    <row r="67" spans="3:4" x14ac:dyDescent="0.2">
      <c r="C67" s="4"/>
      <c r="D67" s="4"/>
    </row>
    <row r="68" spans="3:4" x14ac:dyDescent="0.2">
      <c r="C68" s="4"/>
      <c r="D68" s="4"/>
    </row>
    <row r="69" spans="3:4" x14ac:dyDescent="0.2">
      <c r="C69" s="4"/>
      <c r="D69" s="4"/>
    </row>
    <row r="70" spans="3:4" x14ac:dyDescent="0.2">
      <c r="C70" s="4"/>
      <c r="D70" s="4"/>
    </row>
    <row r="71" spans="3:4" x14ac:dyDescent="0.2">
      <c r="C71" s="4"/>
      <c r="D71" s="4"/>
    </row>
    <row r="72" spans="3:4" x14ac:dyDescent="0.2">
      <c r="C72" s="4"/>
      <c r="D72" s="4"/>
    </row>
    <row r="73" spans="3:4" x14ac:dyDescent="0.2">
      <c r="C73" s="4"/>
      <c r="D73" s="4"/>
    </row>
    <row r="74" spans="3:4" x14ac:dyDescent="0.2">
      <c r="C74" s="4"/>
      <c r="D74" s="4"/>
    </row>
    <row r="75" spans="3:4" x14ac:dyDescent="0.2">
      <c r="C75" s="4"/>
      <c r="D75" s="4"/>
    </row>
    <row r="76" spans="3:4" x14ac:dyDescent="0.2">
      <c r="C76" s="4"/>
      <c r="D76" s="4"/>
    </row>
    <row r="77" spans="3:4" x14ac:dyDescent="0.2">
      <c r="C77" s="4"/>
      <c r="D77" s="4"/>
    </row>
    <row r="78" spans="3:4" x14ac:dyDescent="0.2">
      <c r="C78" s="4"/>
      <c r="D78" s="4"/>
    </row>
    <row r="79" spans="3:4" x14ac:dyDescent="0.2">
      <c r="C79" s="4"/>
      <c r="D79" s="4"/>
    </row>
    <row r="80" spans="3:4" x14ac:dyDescent="0.2">
      <c r="C80" s="4"/>
      <c r="D80" s="4"/>
    </row>
    <row r="81" spans="3:4" x14ac:dyDescent="0.2">
      <c r="C81" s="4"/>
      <c r="D81" s="4"/>
    </row>
    <row r="82" spans="3:4" x14ac:dyDescent="0.2">
      <c r="C82" s="4"/>
      <c r="D82" s="4"/>
    </row>
    <row r="83" spans="3:4" x14ac:dyDescent="0.2">
      <c r="C83" s="4"/>
      <c r="D83" s="4"/>
    </row>
    <row r="84" spans="3:4" x14ac:dyDescent="0.2">
      <c r="C84" s="4"/>
      <c r="D84" s="4"/>
    </row>
    <row r="85" spans="3:4" x14ac:dyDescent="0.2">
      <c r="C85" s="4"/>
      <c r="D85" s="4"/>
    </row>
    <row r="86" spans="3:4" x14ac:dyDescent="0.2">
      <c r="C86" s="4"/>
      <c r="D86" s="4"/>
    </row>
    <row r="87" spans="3:4" x14ac:dyDescent="0.2">
      <c r="C87" s="4"/>
      <c r="D87" s="4"/>
    </row>
    <row r="88" spans="3:4" x14ac:dyDescent="0.2">
      <c r="C88" s="4"/>
      <c r="D88" s="4"/>
    </row>
    <row r="89" spans="3:4" x14ac:dyDescent="0.2">
      <c r="C89" s="4"/>
      <c r="D89" s="4"/>
    </row>
    <row r="90" spans="3:4" x14ac:dyDescent="0.2">
      <c r="C90" s="4"/>
      <c r="D90" s="4"/>
    </row>
    <row r="91" spans="3:4" x14ac:dyDescent="0.2">
      <c r="C91" s="4"/>
      <c r="D91" s="4"/>
    </row>
    <row r="92" spans="3:4" x14ac:dyDescent="0.2">
      <c r="C92" s="4"/>
      <c r="D92" s="4"/>
    </row>
    <row r="93" spans="3:4" x14ac:dyDescent="0.2">
      <c r="C93" s="4"/>
      <c r="D93" s="4"/>
    </row>
    <row r="94" spans="3:4" x14ac:dyDescent="0.2">
      <c r="C94" s="4"/>
      <c r="D94" s="4"/>
    </row>
    <row r="95" spans="3:4" x14ac:dyDescent="0.2">
      <c r="C95" s="4"/>
      <c r="D95" s="4"/>
    </row>
    <row r="96" spans="3:4" x14ac:dyDescent="0.2">
      <c r="C96" s="4"/>
      <c r="D96" s="4"/>
    </row>
    <row r="97" spans="3:4" x14ac:dyDescent="0.2">
      <c r="C97" s="4"/>
      <c r="D97" s="4"/>
    </row>
    <row r="98" spans="3:4" x14ac:dyDescent="0.2">
      <c r="C98" s="4"/>
      <c r="D98" s="4"/>
    </row>
    <row r="99" spans="3:4" x14ac:dyDescent="0.2">
      <c r="C99" s="4"/>
      <c r="D99" s="4"/>
    </row>
    <row r="100" spans="3:4" x14ac:dyDescent="0.2">
      <c r="C100" s="4"/>
      <c r="D100" s="4"/>
    </row>
    <row r="101" spans="3:4" x14ac:dyDescent="0.2">
      <c r="C101" s="4"/>
      <c r="D101" s="4"/>
    </row>
    <row r="102" spans="3:4" x14ac:dyDescent="0.2">
      <c r="C102" s="4"/>
      <c r="D102" s="4"/>
    </row>
    <row r="103" spans="3:4" x14ac:dyDescent="0.2">
      <c r="C103" s="4"/>
      <c r="D103" s="4"/>
    </row>
    <row r="104" spans="3:4" x14ac:dyDescent="0.2">
      <c r="C104" s="4"/>
      <c r="D104" s="4"/>
    </row>
    <row r="105" spans="3:4" x14ac:dyDescent="0.2">
      <c r="C105" s="4"/>
      <c r="D105" s="4"/>
    </row>
    <row r="106" spans="3:4" x14ac:dyDescent="0.2">
      <c r="C106" s="4"/>
      <c r="D106" s="4"/>
    </row>
    <row r="107" spans="3:4" x14ac:dyDescent="0.2">
      <c r="C107" s="4"/>
      <c r="D107" s="4"/>
    </row>
    <row r="108" spans="3:4" x14ac:dyDescent="0.2">
      <c r="C108" s="4"/>
      <c r="D108" s="4"/>
    </row>
    <row r="109" spans="3:4" x14ac:dyDescent="0.2">
      <c r="C109" s="4"/>
      <c r="D109" s="4"/>
    </row>
    <row r="110" spans="3:4" x14ac:dyDescent="0.2">
      <c r="C110" s="4"/>
      <c r="D110" s="4"/>
    </row>
    <row r="111" spans="3:4" x14ac:dyDescent="0.2">
      <c r="C111" s="4"/>
      <c r="D111" s="4"/>
    </row>
    <row r="112" spans="3:4" x14ac:dyDescent="0.2">
      <c r="C112" s="4"/>
      <c r="D112" s="4"/>
    </row>
    <row r="113" spans="3:4" x14ac:dyDescent="0.2">
      <c r="C113" s="4"/>
      <c r="D113" s="4"/>
    </row>
    <row r="114" spans="3:4" x14ac:dyDescent="0.2">
      <c r="C114" s="4"/>
      <c r="D114" s="4"/>
    </row>
    <row r="115" spans="3:4" x14ac:dyDescent="0.2">
      <c r="C115" s="4"/>
      <c r="D115" s="4"/>
    </row>
    <row r="116" spans="3:4" x14ac:dyDescent="0.2">
      <c r="C116" s="4"/>
      <c r="D116" s="4"/>
    </row>
    <row r="117" spans="3:4" x14ac:dyDescent="0.2">
      <c r="C117" s="4"/>
      <c r="D117" s="4"/>
    </row>
    <row r="118" spans="3:4" x14ac:dyDescent="0.2">
      <c r="C118" s="4"/>
      <c r="D118" s="4"/>
    </row>
    <row r="119" spans="3:4" x14ac:dyDescent="0.2">
      <c r="C119" s="4"/>
      <c r="D119" s="4"/>
    </row>
    <row r="120" spans="3:4" x14ac:dyDescent="0.2">
      <c r="C120" s="4"/>
      <c r="D120" s="4"/>
    </row>
    <row r="121" spans="3:4" x14ac:dyDescent="0.2">
      <c r="C121" s="4"/>
      <c r="D121" s="4"/>
    </row>
    <row r="122" spans="3:4" x14ac:dyDescent="0.2">
      <c r="C122" s="4"/>
      <c r="D122" s="4"/>
    </row>
    <row r="123" spans="3:4" x14ac:dyDescent="0.2">
      <c r="C123" s="4"/>
      <c r="D123" s="4"/>
    </row>
    <row r="124" spans="3:4" x14ac:dyDescent="0.2">
      <c r="C124" s="4"/>
      <c r="D124" s="4"/>
    </row>
    <row r="125" spans="3:4" x14ac:dyDescent="0.2">
      <c r="C125" s="4"/>
      <c r="D125" s="4"/>
    </row>
    <row r="126" spans="3:4" x14ac:dyDescent="0.2">
      <c r="C126" s="4"/>
      <c r="D126" s="4"/>
    </row>
    <row r="127" spans="3:4" x14ac:dyDescent="0.2">
      <c r="C127" s="4"/>
      <c r="D127" s="4"/>
    </row>
    <row r="128" spans="3:4" x14ac:dyDescent="0.2">
      <c r="C128" s="4"/>
      <c r="D128" s="4"/>
    </row>
    <row r="129" spans="3:4" x14ac:dyDescent="0.2">
      <c r="C129" s="4"/>
      <c r="D129" s="4"/>
    </row>
    <row r="130" spans="3:4" x14ac:dyDescent="0.2">
      <c r="C130" s="4"/>
      <c r="D130" s="4"/>
    </row>
    <row r="131" spans="3:4" x14ac:dyDescent="0.2">
      <c r="C131" s="4"/>
      <c r="D131" s="4"/>
    </row>
    <row r="132" spans="3:4" x14ac:dyDescent="0.2">
      <c r="C132" s="4"/>
      <c r="D132" s="4"/>
    </row>
    <row r="133" spans="3:4" x14ac:dyDescent="0.2">
      <c r="C133" s="4"/>
      <c r="D133" s="4"/>
    </row>
    <row r="134" spans="3:4" x14ac:dyDescent="0.2">
      <c r="C134" s="4"/>
      <c r="D134" s="4"/>
    </row>
    <row r="135" spans="3:4" x14ac:dyDescent="0.2">
      <c r="C135" s="4"/>
      <c r="D135" s="4"/>
    </row>
    <row r="136" spans="3:4" x14ac:dyDescent="0.2">
      <c r="C136" s="4"/>
      <c r="D136" s="4"/>
    </row>
    <row r="137" spans="3:4" x14ac:dyDescent="0.2">
      <c r="C137" s="4"/>
      <c r="D137" s="4"/>
    </row>
    <row r="138" spans="3:4" x14ac:dyDescent="0.2">
      <c r="C138" s="4"/>
      <c r="D138" s="4"/>
    </row>
    <row r="139" spans="3:4" x14ac:dyDescent="0.2">
      <c r="C139" s="4"/>
      <c r="D139" s="4"/>
    </row>
    <row r="140" spans="3:4" x14ac:dyDescent="0.2">
      <c r="C140" s="4"/>
      <c r="D140" s="4"/>
    </row>
    <row r="141" spans="3:4" x14ac:dyDescent="0.2">
      <c r="C141" s="4"/>
      <c r="D141" s="4"/>
    </row>
    <row r="142" spans="3:4" x14ac:dyDescent="0.2">
      <c r="C142" s="4"/>
      <c r="D142" s="4"/>
    </row>
    <row r="143" spans="3:4" x14ac:dyDescent="0.2">
      <c r="C143" s="4"/>
      <c r="D143" s="4"/>
    </row>
    <row r="144" spans="3:4" x14ac:dyDescent="0.2">
      <c r="C144" s="4"/>
      <c r="D144" s="4"/>
    </row>
    <row r="145" spans="3:4" x14ac:dyDescent="0.2">
      <c r="C145" s="4"/>
      <c r="D145" s="4"/>
    </row>
    <row r="146" spans="3:4" x14ac:dyDescent="0.2">
      <c r="C146" s="4"/>
      <c r="D146" s="4"/>
    </row>
    <row r="147" spans="3:4" x14ac:dyDescent="0.2">
      <c r="C147" s="4"/>
      <c r="D147" s="4"/>
    </row>
    <row r="148" spans="3:4" x14ac:dyDescent="0.2">
      <c r="C148" s="4"/>
      <c r="D148" s="4"/>
    </row>
    <row r="149" spans="3:4" x14ac:dyDescent="0.2">
      <c r="C149" s="4"/>
      <c r="D149" s="4"/>
    </row>
    <row r="150" spans="3:4" x14ac:dyDescent="0.2">
      <c r="C150" s="4"/>
      <c r="D150" s="4"/>
    </row>
    <row r="151" spans="3:4" x14ac:dyDescent="0.2">
      <c r="C151" s="4"/>
      <c r="D151" s="4"/>
    </row>
    <row r="152" spans="3:4" x14ac:dyDescent="0.2">
      <c r="C152" s="4"/>
      <c r="D152" s="4"/>
    </row>
    <row r="153" spans="3:4" x14ac:dyDescent="0.2">
      <c r="C153" s="4"/>
      <c r="D153" s="4"/>
    </row>
    <row r="154" spans="3:4" x14ac:dyDescent="0.2">
      <c r="C154" s="4"/>
      <c r="D154" s="4"/>
    </row>
    <row r="155" spans="3:4" x14ac:dyDescent="0.2">
      <c r="C155" s="4"/>
      <c r="D155" s="4"/>
    </row>
    <row r="156" spans="3:4" x14ac:dyDescent="0.2">
      <c r="C156" s="4"/>
      <c r="D156" s="4"/>
    </row>
    <row r="157" spans="3:4" x14ac:dyDescent="0.2">
      <c r="C157" s="4"/>
      <c r="D157" s="4"/>
    </row>
    <row r="158" spans="3:4" x14ac:dyDescent="0.2">
      <c r="C158" s="4"/>
      <c r="D158" s="4"/>
    </row>
    <row r="159" spans="3:4" x14ac:dyDescent="0.2">
      <c r="C159" s="4"/>
      <c r="D159" s="4"/>
    </row>
    <row r="160" spans="3:4" x14ac:dyDescent="0.2">
      <c r="C160" s="4"/>
      <c r="D160" s="4"/>
    </row>
    <row r="161" spans="3:4" x14ac:dyDescent="0.2">
      <c r="C161" s="4"/>
      <c r="D161" s="4"/>
    </row>
    <row r="162" spans="3:4" x14ac:dyDescent="0.2">
      <c r="C162" s="4"/>
      <c r="D162" s="4"/>
    </row>
    <row r="163" spans="3:4" x14ac:dyDescent="0.2">
      <c r="C163" s="4"/>
      <c r="D163" s="4"/>
    </row>
    <row r="164" spans="3:4" x14ac:dyDescent="0.2">
      <c r="C164" s="4"/>
      <c r="D164" s="4"/>
    </row>
    <row r="165" spans="3:4" x14ac:dyDescent="0.2">
      <c r="C165" s="4"/>
      <c r="D165" s="4"/>
    </row>
    <row r="166" spans="3:4" x14ac:dyDescent="0.2">
      <c r="C166" s="4"/>
      <c r="D166" s="4"/>
    </row>
    <row r="167" spans="3:4" x14ac:dyDescent="0.2">
      <c r="C167" s="4"/>
      <c r="D167" s="4"/>
    </row>
    <row r="168" spans="3:4" x14ac:dyDescent="0.2">
      <c r="C168" s="4"/>
      <c r="D168" s="4"/>
    </row>
    <row r="169" spans="3:4" x14ac:dyDescent="0.2">
      <c r="C169" s="4"/>
      <c r="D169" s="4"/>
    </row>
    <row r="170" spans="3:4" x14ac:dyDescent="0.2">
      <c r="C170" s="4"/>
      <c r="D170" s="4"/>
    </row>
    <row r="171" spans="3:4" x14ac:dyDescent="0.2">
      <c r="C171" s="4"/>
      <c r="D171" s="4"/>
    </row>
    <row r="172" spans="3:4" x14ac:dyDescent="0.2">
      <c r="C172" s="4"/>
      <c r="D172" s="4"/>
    </row>
    <row r="173" spans="3:4" x14ac:dyDescent="0.2">
      <c r="C173" s="4"/>
      <c r="D173" s="4"/>
    </row>
    <row r="174" spans="3:4" x14ac:dyDescent="0.2">
      <c r="C174" s="4"/>
      <c r="D174" s="4"/>
    </row>
    <row r="175" spans="3:4" x14ac:dyDescent="0.2">
      <c r="C175" s="4"/>
      <c r="D175" s="4"/>
    </row>
    <row r="176" spans="3:4" x14ac:dyDescent="0.2">
      <c r="C176" s="4"/>
      <c r="D176" s="4"/>
    </row>
    <row r="177" spans="3:4" x14ac:dyDescent="0.2">
      <c r="C177" s="4"/>
      <c r="D177" s="4"/>
    </row>
    <row r="178" spans="3:4" x14ac:dyDescent="0.2">
      <c r="C178" s="4"/>
      <c r="D178" s="4"/>
    </row>
    <row r="179" spans="3:4" x14ac:dyDescent="0.2">
      <c r="C179" s="4"/>
      <c r="D179" s="4"/>
    </row>
    <row r="180" spans="3:4" x14ac:dyDescent="0.2">
      <c r="C180" s="4"/>
      <c r="D180" s="4"/>
    </row>
    <row r="181" spans="3:4" x14ac:dyDescent="0.2">
      <c r="C181" s="4"/>
      <c r="D181" s="4"/>
    </row>
    <row r="182" spans="3:4" x14ac:dyDescent="0.2">
      <c r="C182" s="4"/>
      <c r="D182" s="4"/>
    </row>
    <row r="183" spans="3:4" x14ac:dyDescent="0.2">
      <c r="C183" s="4"/>
      <c r="D183" s="4"/>
    </row>
    <row r="184" spans="3:4" x14ac:dyDescent="0.2">
      <c r="C184" s="4"/>
      <c r="D184" s="4"/>
    </row>
    <row r="185" spans="3:4" x14ac:dyDescent="0.2">
      <c r="C185" s="4"/>
      <c r="D185" s="4"/>
    </row>
    <row r="186" spans="3:4" x14ac:dyDescent="0.2">
      <c r="C186" s="4"/>
      <c r="D186" s="4"/>
    </row>
    <row r="187" spans="3:4" x14ac:dyDescent="0.2">
      <c r="C187" s="4"/>
      <c r="D187" s="4"/>
    </row>
    <row r="188" spans="3:4" x14ac:dyDescent="0.2">
      <c r="C188" s="4"/>
      <c r="D188" s="4"/>
    </row>
    <row r="189" spans="3:4" x14ac:dyDescent="0.2">
      <c r="C189" s="4"/>
      <c r="D189" s="4"/>
    </row>
    <row r="190" spans="3:4" x14ac:dyDescent="0.2">
      <c r="C190" s="4"/>
      <c r="D190" s="4"/>
    </row>
    <row r="191" spans="3:4" x14ac:dyDescent="0.2">
      <c r="C191" s="4"/>
      <c r="D191" s="4"/>
    </row>
    <row r="192" spans="3:4" x14ac:dyDescent="0.2">
      <c r="C192" s="4"/>
      <c r="D192" s="4"/>
    </row>
    <row r="193" spans="3:4" x14ac:dyDescent="0.2">
      <c r="C193" s="4"/>
      <c r="D193" s="4"/>
    </row>
    <row r="194" spans="3:4" x14ac:dyDescent="0.2">
      <c r="C194" s="4"/>
      <c r="D194" s="4"/>
    </row>
    <row r="195" spans="3:4" x14ac:dyDescent="0.2">
      <c r="C195" s="4"/>
      <c r="D195" s="4"/>
    </row>
    <row r="196" spans="3:4" x14ac:dyDescent="0.2">
      <c r="C196" s="4"/>
      <c r="D196" s="4"/>
    </row>
    <row r="197" spans="3:4" x14ac:dyDescent="0.2">
      <c r="C197" s="4"/>
      <c r="D197" s="4"/>
    </row>
    <row r="198" spans="3:4" x14ac:dyDescent="0.2">
      <c r="C198" s="4"/>
      <c r="D198" s="4"/>
    </row>
    <row r="199" spans="3:4" x14ac:dyDescent="0.2">
      <c r="C199" s="4"/>
      <c r="D199" s="4"/>
    </row>
    <row r="200" spans="3:4" x14ac:dyDescent="0.2">
      <c r="C200" s="4"/>
      <c r="D200" s="4"/>
    </row>
    <row r="201" spans="3:4" x14ac:dyDescent="0.2">
      <c r="C201" s="4"/>
      <c r="D201" s="4"/>
    </row>
    <row r="202" spans="3:4" x14ac:dyDescent="0.2">
      <c r="C202" s="4"/>
      <c r="D202" s="4"/>
    </row>
    <row r="203" spans="3:4" x14ac:dyDescent="0.2">
      <c r="C203" s="4"/>
      <c r="D203" s="4"/>
    </row>
    <row r="204" spans="3:4" x14ac:dyDescent="0.2">
      <c r="C204" s="4"/>
      <c r="D204" s="4"/>
    </row>
    <row r="205" spans="3:4" x14ac:dyDescent="0.2">
      <c r="C205" s="4"/>
      <c r="D205" s="4"/>
    </row>
    <row r="206" spans="3:4" x14ac:dyDescent="0.2">
      <c r="C206" s="4"/>
      <c r="D206" s="4"/>
    </row>
    <row r="207" spans="3:4" x14ac:dyDescent="0.2">
      <c r="C207" s="4"/>
      <c r="D207" s="4"/>
    </row>
    <row r="208" spans="3:4" x14ac:dyDescent="0.2">
      <c r="C208" s="4"/>
      <c r="D208" s="4"/>
    </row>
    <row r="209" spans="3:4" x14ac:dyDescent="0.2">
      <c r="C209" s="4"/>
      <c r="D209" s="4"/>
    </row>
    <row r="210" spans="3:4" x14ac:dyDescent="0.2">
      <c r="C210" s="4"/>
      <c r="D210" s="4"/>
    </row>
    <row r="211" spans="3:4" x14ac:dyDescent="0.2">
      <c r="C211" s="4"/>
      <c r="D211" s="4"/>
    </row>
    <row r="212" spans="3:4" x14ac:dyDescent="0.2">
      <c r="C212" s="4"/>
      <c r="D212" s="4"/>
    </row>
    <row r="213" spans="3:4" x14ac:dyDescent="0.2">
      <c r="C213" s="4"/>
      <c r="D213" s="4"/>
    </row>
    <row r="214" spans="3:4" x14ac:dyDescent="0.2">
      <c r="C214" s="4"/>
      <c r="D214" s="4"/>
    </row>
    <row r="215" spans="3:4" x14ac:dyDescent="0.2">
      <c r="C215" s="4"/>
      <c r="D215" s="4"/>
    </row>
    <row r="216" spans="3:4" x14ac:dyDescent="0.2">
      <c r="C216" s="4"/>
      <c r="D216" s="4"/>
    </row>
    <row r="217" spans="3:4" x14ac:dyDescent="0.2">
      <c r="C217" s="4"/>
      <c r="D217" s="4"/>
    </row>
    <row r="218" spans="3:4" x14ac:dyDescent="0.2">
      <c r="C218" s="4"/>
      <c r="D218" s="4"/>
    </row>
    <row r="219" spans="3:4" x14ac:dyDescent="0.2">
      <c r="C219" s="4"/>
      <c r="D219" s="4"/>
    </row>
    <row r="220" spans="3:4" x14ac:dyDescent="0.2">
      <c r="C220" s="4"/>
      <c r="D220" s="4"/>
    </row>
    <row r="221" spans="3:4" x14ac:dyDescent="0.2">
      <c r="C221" s="4"/>
      <c r="D221" s="4"/>
    </row>
    <row r="222" spans="3:4" x14ac:dyDescent="0.2">
      <c r="C222" s="4"/>
      <c r="D222" s="4"/>
    </row>
    <row r="223" spans="3:4" x14ac:dyDescent="0.2">
      <c r="C223" s="4"/>
      <c r="D223" s="4"/>
    </row>
    <row r="224" spans="3:4" x14ac:dyDescent="0.2">
      <c r="C224" s="4"/>
      <c r="D224" s="4"/>
    </row>
    <row r="225" spans="3:4" x14ac:dyDescent="0.2">
      <c r="C225" s="4"/>
      <c r="D225" s="4"/>
    </row>
    <row r="226" spans="3:4" x14ac:dyDescent="0.2">
      <c r="C226" s="4"/>
      <c r="D226" s="4"/>
    </row>
    <row r="227" spans="3:4" x14ac:dyDescent="0.2">
      <c r="C227" s="4"/>
      <c r="D227" s="4"/>
    </row>
    <row r="228" spans="3:4" x14ac:dyDescent="0.2">
      <c r="C228" s="4"/>
      <c r="D228" s="4"/>
    </row>
    <row r="229" spans="3:4" x14ac:dyDescent="0.2">
      <c r="C229" s="4"/>
      <c r="D229" s="4"/>
    </row>
    <row r="230" spans="3:4" x14ac:dyDescent="0.2">
      <c r="C230" s="4"/>
      <c r="D230" s="4"/>
    </row>
    <row r="231" spans="3:4" x14ac:dyDescent="0.2">
      <c r="C231" s="4"/>
      <c r="D231" s="4"/>
    </row>
    <row r="232" spans="3:4" x14ac:dyDescent="0.2">
      <c r="C232" s="4"/>
      <c r="D232" s="4"/>
    </row>
    <row r="233" spans="3:4" x14ac:dyDescent="0.2">
      <c r="C233" s="4"/>
      <c r="D233" s="4"/>
    </row>
    <row r="234" spans="3:4" x14ac:dyDescent="0.2">
      <c r="C234" s="4"/>
      <c r="D234" s="4"/>
    </row>
    <row r="235" spans="3:4" x14ac:dyDescent="0.2">
      <c r="C235" s="4"/>
      <c r="D235" s="4"/>
    </row>
    <row r="236" spans="3:4" x14ac:dyDescent="0.2">
      <c r="C236" s="4"/>
      <c r="D236" s="4"/>
    </row>
    <row r="237" spans="3:4" x14ac:dyDescent="0.2">
      <c r="C237" s="4"/>
      <c r="D237" s="4"/>
    </row>
    <row r="238" spans="3:4" x14ac:dyDescent="0.2">
      <c r="C238" s="4"/>
      <c r="D238" s="4"/>
    </row>
    <row r="239" spans="3:4" x14ac:dyDescent="0.2">
      <c r="C239" s="4"/>
      <c r="D239" s="4"/>
    </row>
    <row r="240" spans="3:4" x14ac:dyDescent="0.2">
      <c r="C240" s="4"/>
      <c r="D240" s="4"/>
    </row>
    <row r="241" spans="3:4" x14ac:dyDescent="0.2">
      <c r="C241" s="4"/>
      <c r="D241" s="4"/>
    </row>
    <row r="242" spans="3:4" x14ac:dyDescent="0.2">
      <c r="C242" s="4"/>
      <c r="D242" s="4"/>
    </row>
    <row r="243" spans="3:4" x14ac:dyDescent="0.2">
      <c r="C243" s="4"/>
      <c r="D243" s="4"/>
    </row>
    <row r="244" spans="3:4" x14ac:dyDescent="0.2">
      <c r="C244" s="4"/>
      <c r="D244" s="4"/>
    </row>
    <row r="245" spans="3:4" x14ac:dyDescent="0.2">
      <c r="C245" s="4"/>
      <c r="D245" s="4"/>
    </row>
    <row r="246" spans="3:4" x14ac:dyDescent="0.2">
      <c r="C246" s="4"/>
      <c r="D246" s="4"/>
    </row>
    <row r="247" spans="3:4" x14ac:dyDescent="0.2">
      <c r="C247" s="4"/>
      <c r="D247" s="4"/>
    </row>
    <row r="248" spans="3:4" x14ac:dyDescent="0.2">
      <c r="C248" s="4"/>
      <c r="D248" s="4"/>
    </row>
    <row r="249" spans="3:4" x14ac:dyDescent="0.2">
      <c r="C249" s="4"/>
      <c r="D249" s="4"/>
    </row>
    <row r="250" spans="3:4" x14ac:dyDescent="0.2">
      <c r="C250" s="4"/>
      <c r="D250" s="4"/>
    </row>
    <row r="251" spans="3:4" x14ac:dyDescent="0.2">
      <c r="C251" s="4"/>
      <c r="D251" s="4"/>
    </row>
    <row r="252" spans="3:4" x14ac:dyDescent="0.2">
      <c r="C252" s="4"/>
      <c r="D252" s="4"/>
    </row>
    <row r="253" spans="3:4" x14ac:dyDescent="0.2">
      <c r="C253" s="4"/>
      <c r="D253" s="4"/>
    </row>
    <row r="254" spans="3:4" x14ac:dyDescent="0.2">
      <c r="C254" s="4"/>
      <c r="D254" s="4"/>
    </row>
    <row r="255" spans="3:4" x14ac:dyDescent="0.2">
      <c r="C255" s="4"/>
      <c r="D255" s="4"/>
    </row>
    <row r="256" spans="3:4" x14ac:dyDescent="0.2">
      <c r="C256" s="4"/>
      <c r="D256" s="4"/>
    </row>
    <row r="257" spans="3:4" x14ac:dyDescent="0.2">
      <c r="C257" s="4"/>
      <c r="D257" s="4"/>
    </row>
    <row r="258" spans="3:4" x14ac:dyDescent="0.2">
      <c r="C258" s="4"/>
      <c r="D258" s="4"/>
    </row>
    <row r="259" spans="3:4" x14ac:dyDescent="0.2">
      <c r="C259" s="4"/>
      <c r="D259" s="4"/>
    </row>
    <row r="260" spans="3:4" x14ac:dyDescent="0.2">
      <c r="C260" s="4"/>
      <c r="D260" s="4"/>
    </row>
    <row r="261" spans="3:4" x14ac:dyDescent="0.2">
      <c r="C261" s="4"/>
      <c r="D261" s="4"/>
    </row>
    <row r="262" spans="3:4" x14ac:dyDescent="0.2">
      <c r="C262" s="4"/>
      <c r="D262" s="4"/>
    </row>
    <row r="263" spans="3:4" x14ac:dyDescent="0.2">
      <c r="C263" s="4"/>
      <c r="D263" s="4"/>
    </row>
    <row r="264" spans="3:4" x14ac:dyDescent="0.2">
      <c r="C264" s="4"/>
      <c r="D264" s="4"/>
    </row>
    <row r="265" spans="3:4" x14ac:dyDescent="0.2">
      <c r="C265" s="4"/>
      <c r="D265" s="4"/>
    </row>
    <row r="266" spans="3:4" x14ac:dyDescent="0.2">
      <c r="C266" s="4"/>
      <c r="D266" s="4"/>
    </row>
    <row r="267" spans="3:4" x14ac:dyDescent="0.2">
      <c r="C267" s="4"/>
      <c r="D267" s="4"/>
    </row>
    <row r="268" spans="3:4" x14ac:dyDescent="0.2">
      <c r="C268" s="4"/>
      <c r="D268" s="4"/>
    </row>
    <row r="269" spans="3:4" x14ac:dyDescent="0.2">
      <c r="C269" s="4"/>
      <c r="D269" s="4"/>
    </row>
    <row r="270" spans="3:4" x14ac:dyDescent="0.2">
      <c r="C270" s="4"/>
      <c r="D270" s="4"/>
    </row>
    <row r="271" spans="3:4" x14ac:dyDescent="0.2">
      <c r="C271" s="4"/>
      <c r="D271" s="4"/>
    </row>
    <row r="272" spans="3:4" x14ac:dyDescent="0.2">
      <c r="C272" s="4"/>
      <c r="D272" s="4"/>
    </row>
    <row r="273" spans="3:4" x14ac:dyDescent="0.2">
      <c r="C273" s="4"/>
      <c r="D273" s="4"/>
    </row>
    <row r="274" spans="3:4" x14ac:dyDescent="0.2">
      <c r="C274" s="4"/>
      <c r="D274" s="4"/>
    </row>
    <row r="275" spans="3:4" x14ac:dyDescent="0.2">
      <c r="C275" s="4"/>
      <c r="D275" s="4"/>
    </row>
    <row r="276" spans="3:4" x14ac:dyDescent="0.2">
      <c r="C276" s="4"/>
      <c r="D276" s="4"/>
    </row>
    <row r="277" spans="3:4" x14ac:dyDescent="0.2">
      <c r="C277" s="4"/>
      <c r="D277" s="4"/>
    </row>
    <row r="278" spans="3:4" x14ac:dyDescent="0.2">
      <c r="C278" s="4"/>
      <c r="D278" s="4"/>
    </row>
    <row r="279" spans="3:4" x14ac:dyDescent="0.2">
      <c r="C279" s="4"/>
      <c r="D279" s="4"/>
    </row>
    <row r="280" spans="3:4" x14ac:dyDescent="0.2">
      <c r="C280" s="4"/>
      <c r="D280" s="4"/>
    </row>
    <row r="281" spans="3:4" x14ac:dyDescent="0.2">
      <c r="C281" s="4"/>
      <c r="D281" s="4"/>
    </row>
    <row r="282" spans="3:4" x14ac:dyDescent="0.2">
      <c r="C282" s="4"/>
      <c r="D282" s="4"/>
    </row>
    <row r="283" spans="3:4" x14ac:dyDescent="0.2">
      <c r="C283" s="4"/>
      <c r="D283" s="4"/>
    </row>
    <row r="284" spans="3:4" x14ac:dyDescent="0.2">
      <c r="C284" s="4"/>
      <c r="D284" s="4"/>
    </row>
    <row r="285" spans="3:4" x14ac:dyDescent="0.2">
      <c r="C285" s="4"/>
      <c r="D285" s="4"/>
    </row>
    <row r="286" spans="3:4" x14ac:dyDescent="0.2">
      <c r="C286" s="4"/>
      <c r="D286" s="4"/>
    </row>
    <row r="287" spans="3:4" x14ac:dyDescent="0.2">
      <c r="C287" s="4"/>
      <c r="D287" s="4"/>
    </row>
    <row r="288" spans="3:4" x14ac:dyDescent="0.2">
      <c r="C288" s="4"/>
      <c r="D288" s="4"/>
    </row>
    <row r="289" spans="3:4" x14ac:dyDescent="0.2">
      <c r="C289" s="4"/>
      <c r="D289" s="4"/>
    </row>
    <row r="290" spans="3:4" x14ac:dyDescent="0.2">
      <c r="C290" s="4"/>
      <c r="D290" s="4"/>
    </row>
    <row r="291" spans="3:4" x14ac:dyDescent="0.2">
      <c r="C291" s="4"/>
      <c r="D291" s="4"/>
    </row>
    <row r="292" spans="3:4" x14ac:dyDescent="0.2">
      <c r="C292" s="4"/>
      <c r="D292" s="4"/>
    </row>
    <row r="293" spans="3:4" x14ac:dyDescent="0.2">
      <c r="C293" s="4"/>
      <c r="D293" s="4"/>
    </row>
    <row r="294" spans="3:4" x14ac:dyDescent="0.2">
      <c r="C294" s="4"/>
      <c r="D294" s="4"/>
    </row>
    <row r="295" spans="3:4" x14ac:dyDescent="0.2">
      <c r="C295" s="4"/>
      <c r="D295" s="4"/>
    </row>
    <row r="296" spans="3:4" x14ac:dyDescent="0.2">
      <c r="C296" s="4"/>
      <c r="D296" s="4"/>
    </row>
    <row r="297" spans="3:4" x14ac:dyDescent="0.2">
      <c r="C297" s="4"/>
      <c r="D297" s="4"/>
    </row>
    <row r="298" spans="3:4" x14ac:dyDescent="0.2">
      <c r="C298" s="4"/>
      <c r="D298" s="4"/>
    </row>
    <row r="299" spans="3:4" x14ac:dyDescent="0.2">
      <c r="C299" s="4"/>
      <c r="D299" s="4"/>
    </row>
    <row r="300" spans="3:4" x14ac:dyDescent="0.2">
      <c r="C300" s="4"/>
      <c r="D300" s="4"/>
    </row>
    <row r="301" spans="3:4" x14ac:dyDescent="0.2">
      <c r="C301" s="4"/>
      <c r="D301" s="4"/>
    </row>
    <row r="302" spans="3:4" x14ac:dyDescent="0.2">
      <c r="C302" s="4"/>
      <c r="D302" s="4"/>
    </row>
    <row r="303" spans="3:4" x14ac:dyDescent="0.2">
      <c r="C303" s="4"/>
      <c r="D303" s="4"/>
    </row>
    <row r="304" spans="3:4" x14ac:dyDescent="0.2">
      <c r="C304" s="4"/>
      <c r="D304" s="4"/>
    </row>
    <row r="305" spans="3:4" x14ac:dyDescent="0.2">
      <c r="C305" s="4"/>
      <c r="D305" s="4"/>
    </row>
    <row r="306" spans="3:4" x14ac:dyDescent="0.2">
      <c r="C306" s="4"/>
      <c r="D306" s="4"/>
    </row>
    <row r="307" spans="3:4" x14ac:dyDescent="0.2">
      <c r="C307" s="4"/>
      <c r="D307" s="4"/>
    </row>
    <row r="308" spans="3:4" x14ac:dyDescent="0.2">
      <c r="C308" s="4"/>
      <c r="D308" s="4"/>
    </row>
    <row r="309" spans="3:4" x14ac:dyDescent="0.2">
      <c r="C309" s="4"/>
      <c r="D309" s="4"/>
    </row>
    <row r="310" spans="3:4" x14ac:dyDescent="0.2">
      <c r="C310" s="4"/>
      <c r="D310" s="4"/>
    </row>
    <row r="311" spans="3:4" x14ac:dyDescent="0.2">
      <c r="C311" s="4"/>
      <c r="D311" s="4"/>
    </row>
    <row r="312" spans="3:4" x14ac:dyDescent="0.2">
      <c r="C312" s="4"/>
      <c r="D312" s="4"/>
    </row>
    <row r="313" spans="3:4" x14ac:dyDescent="0.2">
      <c r="C313" s="4"/>
      <c r="D313" s="4"/>
    </row>
    <row r="314" spans="3:4" x14ac:dyDescent="0.2">
      <c r="C314" s="4"/>
      <c r="D314" s="4"/>
    </row>
    <row r="315" spans="3:4" x14ac:dyDescent="0.2">
      <c r="C315" s="4"/>
      <c r="D315" s="4"/>
    </row>
    <row r="316" spans="3:4" x14ac:dyDescent="0.2">
      <c r="C316" s="4"/>
      <c r="D316" s="4"/>
    </row>
    <row r="317" spans="3:4" x14ac:dyDescent="0.2">
      <c r="C317" s="4"/>
      <c r="D317" s="4"/>
    </row>
    <row r="318" spans="3:4" x14ac:dyDescent="0.2">
      <c r="C318" s="4"/>
      <c r="D318" s="4"/>
    </row>
    <row r="319" spans="3:4" x14ac:dyDescent="0.2">
      <c r="C319" s="4"/>
      <c r="D319" s="4"/>
    </row>
    <row r="320" spans="3:4" x14ac:dyDescent="0.2">
      <c r="C320" s="4"/>
      <c r="D320" s="4"/>
    </row>
    <row r="321" spans="3:4" x14ac:dyDescent="0.2">
      <c r="C321" s="4"/>
      <c r="D321" s="4"/>
    </row>
    <row r="322" spans="3:4" x14ac:dyDescent="0.2">
      <c r="C322" s="4"/>
      <c r="D322" s="4"/>
    </row>
    <row r="323" spans="3:4" x14ac:dyDescent="0.2">
      <c r="C323" s="4"/>
      <c r="D323" s="4"/>
    </row>
    <row r="324" spans="3:4" x14ac:dyDescent="0.2">
      <c r="C324" s="4"/>
      <c r="D324" s="4"/>
    </row>
    <row r="325" spans="3:4" x14ac:dyDescent="0.2">
      <c r="C325" s="4"/>
      <c r="D325" s="4"/>
    </row>
    <row r="326" spans="3:4" x14ac:dyDescent="0.2">
      <c r="C326" s="4"/>
      <c r="D326" s="4"/>
    </row>
    <row r="327" spans="3:4" x14ac:dyDescent="0.2">
      <c r="C327" s="4"/>
      <c r="D327" s="4"/>
    </row>
    <row r="328" spans="3:4" x14ac:dyDescent="0.2">
      <c r="C328" s="4"/>
      <c r="D328" s="4"/>
    </row>
    <row r="329" spans="3:4" x14ac:dyDescent="0.2">
      <c r="C329" s="4"/>
      <c r="D329" s="4"/>
    </row>
    <row r="330" spans="3:4" x14ac:dyDescent="0.2">
      <c r="C330" s="4"/>
      <c r="D330" s="4"/>
    </row>
    <row r="331" spans="3:4" x14ac:dyDescent="0.2">
      <c r="C331" s="4"/>
      <c r="D331" s="4"/>
    </row>
    <row r="332" spans="3:4" x14ac:dyDescent="0.2">
      <c r="C332" s="4"/>
      <c r="D332" s="4"/>
    </row>
    <row r="333" spans="3:4" x14ac:dyDescent="0.2">
      <c r="C333" s="4"/>
      <c r="D333" s="4"/>
    </row>
    <row r="334" spans="3:4" x14ac:dyDescent="0.2">
      <c r="C334" s="4"/>
      <c r="D334" s="4"/>
    </row>
    <row r="335" spans="3:4" x14ac:dyDescent="0.2">
      <c r="C335" s="4"/>
      <c r="D335" s="4"/>
    </row>
    <row r="336" spans="3:4" x14ac:dyDescent="0.2">
      <c r="C336" s="4"/>
      <c r="D336" s="4"/>
    </row>
    <row r="337" spans="3:4" x14ac:dyDescent="0.2">
      <c r="C337" s="4"/>
      <c r="D337" s="4"/>
    </row>
    <row r="338" spans="3:4" x14ac:dyDescent="0.2">
      <c r="C338" s="4"/>
      <c r="D338" s="4"/>
    </row>
    <row r="339" spans="3:4" x14ac:dyDescent="0.2">
      <c r="C339" s="4"/>
      <c r="D339" s="4"/>
    </row>
    <row r="340" spans="3:4" x14ac:dyDescent="0.2">
      <c r="C340" s="4"/>
      <c r="D340" s="4"/>
    </row>
    <row r="341" spans="3:4" x14ac:dyDescent="0.2">
      <c r="C341" s="4"/>
      <c r="D341" s="4"/>
    </row>
    <row r="342" spans="3:4" x14ac:dyDescent="0.2">
      <c r="C342" s="4"/>
      <c r="D342" s="4"/>
    </row>
    <row r="343" spans="3:4" x14ac:dyDescent="0.2">
      <c r="C343" s="4"/>
      <c r="D343" s="4"/>
    </row>
    <row r="344" spans="3:4" x14ac:dyDescent="0.2">
      <c r="C344" s="4"/>
      <c r="D344" s="4"/>
    </row>
    <row r="345" spans="3:4" x14ac:dyDescent="0.2">
      <c r="C345" s="4"/>
      <c r="D345" s="4"/>
    </row>
    <row r="346" spans="3:4" x14ac:dyDescent="0.2">
      <c r="C346" s="4"/>
      <c r="D346" s="4"/>
    </row>
    <row r="347" spans="3:4" x14ac:dyDescent="0.2">
      <c r="C347" s="4"/>
      <c r="D347" s="4"/>
    </row>
    <row r="348" spans="3:4" x14ac:dyDescent="0.2">
      <c r="C348" s="4"/>
      <c r="D348" s="4"/>
    </row>
    <row r="349" spans="3:4" x14ac:dyDescent="0.2">
      <c r="C349" s="4"/>
      <c r="D349" s="4"/>
    </row>
  </sheetData>
  <mergeCells count="6">
    <mergeCell ref="C24:D24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5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QUEBRALINHA_SERVIÇOS</vt:lpstr>
      <vt:lpstr>QUEBRALINHA_MATERIAIS</vt:lpstr>
      <vt:lpstr>QUEBRALINHA_RESUMO</vt:lpstr>
      <vt:lpstr>QUEBRALINHA_MATERIAIS!Area_de_impressao</vt:lpstr>
      <vt:lpstr>QUEBRALINHA_RESUMO!Area_de_impressao</vt:lpstr>
      <vt:lpstr>QUEBRALINHA_SERVIÇOS!Area_de_impressao</vt:lpstr>
      <vt:lpstr>QUEBRALINHA_MATERIAIS!Titulos_de_impressao</vt:lpstr>
      <vt:lpstr>QUEBRALINHA_SERVIÇOS!Titulos_de_impressao</vt:lpstr>
    </vt:vector>
  </TitlesOfParts>
  <Manager>Odivaldo Mendes Viana</Manager>
  <Company>PLANACON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 Pereira de Souza</cp:lastModifiedBy>
  <cp:lastPrinted>2012-11-20T02:26:02Z</cp:lastPrinted>
  <dcterms:created xsi:type="dcterms:W3CDTF">2001-07-14T13:24:38Z</dcterms:created>
  <dcterms:modified xsi:type="dcterms:W3CDTF">2012-11-21T14:12:03Z</dcterms:modified>
</cp:coreProperties>
</file>