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8190" tabRatio="689" activeTab="1"/>
  </bookViews>
  <sheets>
    <sheet name="PERFURAÇÃO" sheetId="10" r:id="rId1"/>
    <sheet name="INSTALAÇÃO" sheetId="1" r:id="rId2"/>
  </sheets>
  <externalReferences>
    <externalReference r:id="rId3"/>
    <externalReference r:id="rId4"/>
    <externalReference r:id="rId5"/>
    <externalReference r:id="rId6"/>
  </externalReferences>
  <definedNames>
    <definedName name="_aga14" localSheetId="0">[1]Insumos!#REF!</definedName>
    <definedName name="_aga14">[1]Insumos!#REF!</definedName>
    <definedName name="_aga16" localSheetId="0">[1]Insumos!#REF!</definedName>
    <definedName name="_aga16">[1]Insumos!#REF!</definedName>
    <definedName name="_asc321" localSheetId="0">[1]Insumos!#REF!</definedName>
    <definedName name="_asc321">[1]Insumos!#REF!</definedName>
    <definedName name="_bur3220" localSheetId="0">[1]Insumos!#REF!</definedName>
    <definedName name="_bur3220">[1]Insumos!#REF!</definedName>
    <definedName name="_cap20" localSheetId="0">[1]Insumos!#REF!</definedName>
    <definedName name="_cap20">[1]Insumos!#REF!</definedName>
    <definedName name="_ccr12" localSheetId="0">[1]Insumos!#REF!</definedName>
    <definedName name="_ccr12">[1]Insumos!#REF!</definedName>
    <definedName name="_cva32" localSheetId="0">[1]Insumos!#REF!</definedName>
    <definedName name="_cva32">[1]Insumos!#REF!</definedName>
    <definedName name="_cva50" localSheetId="0">[1]Insumos!#REF!</definedName>
    <definedName name="_cva50">[1]Insumos!#REF!</definedName>
    <definedName name="_cva60" localSheetId="0">[1]Insumos!#REF!</definedName>
    <definedName name="_cva60">[1]Insumos!#REF!</definedName>
    <definedName name="_cve45100" localSheetId="0">[1]Insumos!#REF!</definedName>
    <definedName name="_cve45100">[1]Insumos!#REF!</definedName>
    <definedName name="_cve90100" localSheetId="0">[1]Insumos!#REF!</definedName>
    <definedName name="_cve90100">[1]Insumos!#REF!</definedName>
    <definedName name="_cve9040" localSheetId="0">[1]Insumos!#REF!</definedName>
    <definedName name="_cve9040">[1]Insumos!#REF!</definedName>
    <definedName name="_djm10" localSheetId="0">[1]Insumos!#REF!</definedName>
    <definedName name="_djm10">[1]Insumos!#REF!</definedName>
    <definedName name="_djm15" localSheetId="0">[1]Insumos!#REF!</definedName>
    <definedName name="_djm15">[1]Insumos!#REF!</definedName>
    <definedName name="_epl2" localSheetId="0">[1]Insumos!#REF!</definedName>
    <definedName name="_epl2">[1]Insumos!#REF!</definedName>
    <definedName name="_epl5" localSheetId="0">[1]Insumos!#REF!</definedName>
    <definedName name="_epl5">[1]Insumos!#REF!</definedName>
    <definedName name="_est15" localSheetId="0">[1]Insumos!#REF!</definedName>
    <definedName name="_est15">[1]Insumos!#REF!</definedName>
    <definedName name="_fil1" localSheetId="0">[1]Insumos!#REF!</definedName>
    <definedName name="_fil1">[1]Insumos!#REF!</definedName>
    <definedName name="_fil2" localSheetId="0">[1]Insumos!#REF!</definedName>
    <definedName name="_fil2">[1]Insumos!#REF!</definedName>
    <definedName name="_fio12" localSheetId="0">[1]Insumos!#REF!</definedName>
    <definedName name="_fio12">[1]Insumos!#REF!</definedName>
    <definedName name="_fis5" localSheetId="0">[1]Insumos!#REF!</definedName>
    <definedName name="_fis5">[1]Insumos!#REF!</definedName>
    <definedName name="_flf50" localSheetId="0">[1]Insumos!#REF!</definedName>
    <definedName name="_flf50">[1]Insumos!#REF!</definedName>
    <definedName name="_flf60" localSheetId="0">[1]Insumos!#REF!</definedName>
    <definedName name="_flf60">[1]Insumos!#REF!</definedName>
    <definedName name="_fpd12" localSheetId="0">[1]Insumos!#REF!</definedName>
    <definedName name="_fpd12">[1]Insumos!#REF!</definedName>
    <definedName name="_fvr10" localSheetId="0">[1]Insumos!#REF!</definedName>
    <definedName name="_fvr10">[1]Insumos!#REF!</definedName>
    <definedName name="_itu1" localSheetId="0">[1]Insumos!#REF!</definedName>
    <definedName name="_itu1">[1]Insumos!#REF!</definedName>
    <definedName name="_jla20" localSheetId="0">[1]Insumos!#REF!</definedName>
    <definedName name="_jla20">[1]Insumos!#REF!</definedName>
    <definedName name="_jla32" localSheetId="0">[1]Insumos!#REF!</definedName>
    <definedName name="_jla32">[1]Insumos!#REF!</definedName>
    <definedName name="_lpi100" localSheetId="0">[1]Insumos!#REF!</definedName>
    <definedName name="_lpi100">[1]Insumos!#REF!</definedName>
    <definedName name="_lvg10060" localSheetId="0">[1]Insumos!#REF!</definedName>
    <definedName name="_lvg10060">[1]Insumos!#REF!</definedName>
    <definedName name="_lvp32" localSheetId="0">[1]Insumos!#REF!</definedName>
    <definedName name="_lvp32">[1]Insumos!#REF!</definedName>
    <definedName name="_lxa1">#REF!</definedName>
    <definedName name="_man50" localSheetId="0">[1]Insumos!#REF!</definedName>
    <definedName name="_man50">[1]Insumos!#REF!</definedName>
    <definedName name="_ope1" localSheetId="0">[1]Insumos!#REF!</definedName>
    <definedName name="_ope1">[1]Insumos!#REF!</definedName>
    <definedName name="_ope2" localSheetId="0">[1]Insumos!#REF!</definedName>
    <definedName name="_ope2">[1]Insumos!#REF!</definedName>
    <definedName name="_ope3" localSheetId="0">[1]Insumos!#REF!</definedName>
    <definedName name="_ope3">[1]Insumos!#REF!</definedName>
    <definedName name="_pne1" localSheetId="0">[1]Insumos!#REF!</definedName>
    <definedName name="_pne1">[1]Insumos!#REF!</definedName>
    <definedName name="_pne2" localSheetId="0">[1]Insumos!#REF!</definedName>
    <definedName name="_pne2">[1]Insumos!#REF!</definedName>
    <definedName name="_prg1515" localSheetId="0">[1]Insumos!#REF!</definedName>
    <definedName name="_prg1515">[1]Insumos!#REF!</definedName>
    <definedName name="_prg1827" localSheetId="0">[1]Insumos!#REF!</definedName>
    <definedName name="_prg1827">[1]Insumos!#REF!</definedName>
    <definedName name="_ptc7">#REF!</definedName>
    <definedName name="_ptm6" localSheetId="0">[1]Insumos!#REF!</definedName>
    <definedName name="_ptm6">[1]Insumos!#REF!</definedName>
    <definedName name="_qdm3" localSheetId="0">[1]Insumos!#REF!</definedName>
    <definedName name="_qdm3">[1]Insumos!#REF!</definedName>
    <definedName name="_rcm10" localSheetId="0">[1]Insumos!#REF!</definedName>
    <definedName name="_rcm10">[1]Insumos!#REF!</definedName>
    <definedName name="_rcm15" localSheetId="0">[1]Insumos!#REF!</definedName>
    <definedName name="_rcm15">[1]Insumos!#REF!</definedName>
    <definedName name="_rcm20" localSheetId="0">[1]Insumos!#REF!</definedName>
    <definedName name="_rcm20">[1]Insumos!#REF!</definedName>
    <definedName name="_rcm5" localSheetId="0">[1]Insumos!#REF!</definedName>
    <definedName name="_rcm5">[1]Insumos!#REF!</definedName>
    <definedName name="_res10" localSheetId="0">[1]Insumos!#REF!</definedName>
    <definedName name="_res10">[1]Insumos!#REF!</definedName>
    <definedName name="_res15" localSheetId="0">[1]Insumos!#REF!</definedName>
    <definedName name="_res15">[1]Insumos!#REF!</definedName>
    <definedName name="_res5" localSheetId="0">[1]Insumos!#REF!</definedName>
    <definedName name="_res5">[1]Insumos!#REF!</definedName>
    <definedName name="_rge32" localSheetId="0">[1]Insumos!#REF!</definedName>
    <definedName name="_rge32">[1]Insumos!#REF!</definedName>
    <definedName name="_rgf60" localSheetId="0">[1]Insumos!#REF!</definedName>
    <definedName name="_rgf60">[1]Insumos!#REF!</definedName>
    <definedName name="_rgp1" localSheetId="0">[1]Insumos!#REF!</definedName>
    <definedName name="_rgp1">[1]Insumos!#REF!</definedName>
    <definedName name="_tap100" localSheetId="0">[1]Insumos!#REF!</definedName>
    <definedName name="_tap100">[1]Insumos!#REF!</definedName>
    <definedName name="_tb112" localSheetId="0">[1]Insumos!#REF!</definedName>
    <definedName name="_tb112">[1]Insumos!#REF!</definedName>
    <definedName name="_tb16" localSheetId="0">[1]Insumos!#REF!</definedName>
    <definedName name="_tb16">[1]Insumos!#REF!</definedName>
    <definedName name="_tb19" localSheetId="0">[1]Insumos!#REF!</definedName>
    <definedName name="_tb19">[1]Insumos!#REF!</definedName>
    <definedName name="_tba20" localSheetId="0">[1]Insumos!#REF!</definedName>
    <definedName name="_tba20">[1]Insumos!#REF!</definedName>
    <definedName name="_tba32" localSheetId="0">[1]Insumos!#REF!</definedName>
    <definedName name="_tba32">[1]Insumos!#REF!</definedName>
    <definedName name="_tba50" localSheetId="0">[1]Insumos!#REF!</definedName>
    <definedName name="_tba50">[1]Insumos!#REF!</definedName>
    <definedName name="_tba60" localSheetId="0">[1]Insumos!#REF!</definedName>
    <definedName name="_tba60">[1]Insumos!#REF!</definedName>
    <definedName name="_tbe100" localSheetId="0">[1]Insumos!#REF!</definedName>
    <definedName name="_tbe100">[1]Insumos!#REF!</definedName>
    <definedName name="_tbe40" localSheetId="0">[1]Insumos!#REF!</definedName>
    <definedName name="_tbe40">[1]Insumos!#REF!</definedName>
    <definedName name="_tbe50" localSheetId="0">[1]Insumos!#REF!</definedName>
    <definedName name="_tbe50">[1]Insumos!#REF!</definedName>
    <definedName name="_tca80" localSheetId="0">[1]Insumos!#REF!</definedName>
    <definedName name="_tca80">[1]Insumos!#REF!</definedName>
    <definedName name="_tea32" localSheetId="0">[1]Insumos!#REF!</definedName>
    <definedName name="_tea32">[1]Insumos!#REF!</definedName>
    <definedName name="_tea4560" localSheetId="0">[1]Insumos!#REF!</definedName>
    <definedName name="_tea4560">[1]Insumos!#REF!</definedName>
    <definedName name="_tee100" localSheetId="0">[1]Insumos!#REF!</definedName>
    <definedName name="_tee100">[1]Insumos!#REF!</definedName>
    <definedName name="_ter10050" localSheetId="0">[1]Insumos!#REF!</definedName>
    <definedName name="_ter10050">[1]Insumos!#REF!</definedName>
    <definedName name="_tfg50" localSheetId="0">[1]Insumos!#REF!</definedName>
    <definedName name="_tfg50">[1]Insumos!#REF!</definedName>
    <definedName name="_tlf6" localSheetId="0">[1]Insumos!#REF!</definedName>
    <definedName name="_tlf6">[1]Insumos!#REF!</definedName>
    <definedName name="_tub10012" localSheetId="0">[1]Insumos!#REF!</definedName>
    <definedName name="_tub10012">[1]Insumos!#REF!</definedName>
    <definedName name="_tub10015" localSheetId="0">[1]Insumos!#REF!</definedName>
    <definedName name="_tub10015">[1]Insumos!#REF!</definedName>
    <definedName name="_tub10020" localSheetId="0">[1]Insumos!#REF!</definedName>
    <definedName name="_tub10020">[1]Insumos!#REF!</definedName>
    <definedName name="_tub15012" localSheetId="0">[1]Insumos!#REF!</definedName>
    <definedName name="_tub15012">[1]Insumos!#REF!</definedName>
    <definedName name="_tub4012" localSheetId="0">[1]Insumos!#REF!</definedName>
    <definedName name="_tub4012">[1]Insumos!#REF!</definedName>
    <definedName name="_tub4015" localSheetId="0">[1]Insumos!#REF!</definedName>
    <definedName name="_tub4015">[1]Insumos!#REF!</definedName>
    <definedName name="_tub4020" localSheetId="0">[1]Insumos!#REF!</definedName>
    <definedName name="_tub4020">[1]Insumos!#REF!</definedName>
    <definedName name="_tub5012" localSheetId="0">[1]Insumos!#REF!</definedName>
    <definedName name="_tub5012">[1]Insumos!#REF!</definedName>
    <definedName name="_tub5015" localSheetId="0">[1]Insumos!#REF!</definedName>
    <definedName name="_tub5015">[1]Insumos!#REF!</definedName>
    <definedName name="_tub5020" localSheetId="0">[1]Insumos!#REF!</definedName>
    <definedName name="_tub5020">[1]Insumos!#REF!</definedName>
    <definedName name="_tub7512" localSheetId="0">[1]Insumos!#REF!</definedName>
    <definedName name="_tub7512">[1]Insumos!#REF!</definedName>
    <definedName name="_tub7515" localSheetId="0">[1]Insumos!#REF!</definedName>
    <definedName name="_tub7515">[1]Insumos!#REF!</definedName>
    <definedName name="_tub7520" localSheetId="0">[1]Insumos!#REF!</definedName>
    <definedName name="_tub7520">[1]Insumos!#REF!</definedName>
    <definedName name="acl" localSheetId="0">[1]Insumos!#REF!</definedName>
    <definedName name="acl">[1]Insumos!#REF!</definedName>
    <definedName name="aço" localSheetId="0">[1]Insumos!#REF!</definedName>
    <definedName name="aço">[1]Insumos!#REF!</definedName>
    <definedName name="ade" localSheetId="0">[1]Insumos!#REF!</definedName>
    <definedName name="ade">[1]Insumos!#REF!</definedName>
    <definedName name="adtimp" localSheetId="0">[1]Insumos!#REF!</definedName>
    <definedName name="adtimp">[1]Insumos!#REF!</definedName>
    <definedName name="afi" localSheetId="0">[1]Insumos!#REF!</definedName>
    <definedName name="afi">[1]Insumos!#REF!</definedName>
    <definedName name="afp" localSheetId="0">[1]Insumos!#REF!</definedName>
    <definedName name="afp">[1]Insumos!#REF!</definedName>
    <definedName name="agr" localSheetId="0">[1]Insumos!#REF!</definedName>
    <definedName name="agr">[1]Insumos!#REF!</definedName>
    <definedName name="amc" localSheetId="0">[1]Insumos!#REF!</definedName>
    <definedName name="amc">[1]Insumos!#REF!</definedName>
    <definedName name="amd" localSheetId="0">[1]Insumos!#REF!</definedName>
    <definedName name="amd">[1]Insumos!#REF!</definedName>
    <definedName name="ame" localSheetId="0">[1]Insumos!#REF!</definedName>
    <definedName name="ame">[1]Insumos!#REF!</definedName>
    <definedName name="amm" localSheetId="0">[1]Insumos!#REF!</definedName>
    <definedName name="amm">[1]Insumos!#REF!</definedName>
    <definedName name="anb" localSheetId="0">[1]Insumos!#REF!</definedName>
    <definedName name="anb">[1]Insumos!#REF!</definedName>
    <definedName name="apc">#REF!</definedName>
    <definedName name="apmfs" localSheetId="0">[1]Insumos!#REF!</definedName>
    <definedName name="apmfs">[1]Insumos!#REF!</definedName>
    <definedName name="are" localSheetId="0">[1]Insumos!#REF!</definedName>
    <definedName name="are">[1]Insumos!#REF!</definedName>
    <definedName name="_xlnm.Print_Area" localSheetId="1">INSTALAÇÃO!$B$2:$H$79</definedName>
    <definedName name="_xlnm.Print_Area" localSheetId="0">PERFURAÇÃO!$B$2:$H$59</definedName>
    <definedName name="B320I">#REF!</definedName>
    <definedName name="B320P">#REF!</definedName>
    <definedName name="B500I">#REF!</definedName>
    <definedName name="B500P">#REF!</definedName>
    <definedName name="bcc10.10" localSheetId="0">[1]Insumos!#REF!</definedName>
    <definedName name="bcc10.10">[1]Insumos!#REF!</definedName>
    <definedName name="bcc10.20" localSheetId="0">[1]Insumos!#REF!</definedName>
    <definedName name="bcc10.20">[1]Insumos!#REF!</definedName>
    <definedName name="bcc4.5" localSheetId="0">[1]Insumos!#REF!</definedName>
    <definedName name="bcc4.5">[1]Insumos!#REF!</definedName>
    <definedName name="bcc5.10" localSheetId="0">[1]Insumos!#REF!</definedName>
    <definedName name="bcc5.10">[1]Insumos!#REF!</definedName>
    <definedName name="bcc5.15" localSheetId="0">[1]Insumos!#REF!</definedName>
    <definedName name="bcc5.15">[1]Insumos!#REF!</definedName>
    <definedName name="bcc5.20" localSheetId="0">[1]Insumos!#REF!</definedName>
    <definedName name="bcc5.20">[1]Insumos!#REF!</definedName>
    <definedName name="bcc5.5" localSheetId="0">[1]Insumos!#REF!</definedName>
    <definedName name="bcc5.5">[1]Insumos!#REF!</definedName>
    <definedName name="bcc6.10" localSheetId="0">[1]Insumos!#REF!</definedName>
    <definedName name="bcc6.10">[1]Insumos!#REF!</definedName>
    <definedName name="bcc6.15" localSheetId="0">[1]Insumos!#REF!</definedName>
    <definedName name="bcc6.15">[1]Insumos!#REF!</definedName>
    <definedName name="bcc6.20" localSheetId="0">[1]Insumos!#REF!</definedName>
    <definedName name="bcc6.20">[1]Insumos!#REF!</definedName>
    <definedName name="bcc6.5" localSheetId="0">[1]Insumos!#REF!</definedName>
    <definedName name="bcc6.5">[1]Insumos!#REF!</definedName>
    <definedName name="bcc8.10" localSheetId="0">[1]Insumos!#REF!</definedName>
    <definedName name="bcc8.10">[1]Insumos!#REF!</definedName>
    <definedName name="bcc8.15" localSheetId="0">[1]Insumos!#REF!</definedName>
    <definedName name="bcc8.15">[1]Insumos!#REF!</definedName>
    <definedName name="bcc8.20" localSheetId="0">[1]Insumos!#REF!</definedName>
    <definedName name="bcc8.20">[1]Insumos!#REF!</definedName>
    <definedName name="bcc8.5" localSheetId="0">[1]Insumos!#REF!</definedName>
    <definedName name="bcc8.5">[1]Insumos!#REF!</definedName>
    <definedName name="bcf" localSheetId="0">[1]Insumos!#REF!</definedName>
    <definedName name="bcf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0">[1]Insumos!#REF!</definedName>
    <definedName name="bomp2">[1]Insumos!#REF!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 localSheetId="0">[1]Insumos!#REF!</definedName>
    <definedName name="cal">[1]Insumos!#REF!</definedName>
    <definedName name="calpi" localSheetId="0">[1]Insumos!#REF!</definedName>
    <definedName name="calpi">[1]Insumos!#REF!</definedName>
    <definedName name="camp" localSheetId="0">[1]Insumos!#REF!</definedName>
    <definedName name="camp">[1]Insumos!#REF!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 localSheetId="0">[1]Insumos!#REF!</definedName>
    <definedName name="cbas">[1]Insumos!#REF!</definedName>
    <definedName name="ccp" localSheetId="0">[1]Insumos!#REF!</definedName>
    <definedName name="ccp">[1]Insumos!#REF!</definedName>
    <definedName name="cds" localSheetId="0">[1]Insumos!#REF!</definedName>
    <definedName name="cds">[1]Insumos!#REF!</definedName>
    <definedName name="cec20x20" localSheetId="0">[1]Insumos!#REF!</definedName>
    <definedName name="cec20x20">[1]Insumos!#REF!</definedName>
    <definedName name="cer1_2" localSheetId="0">[1]Insumos!#REF!</definedName>
    <definedName name="cer1_2">[1]Insumos!#REF!</definedName>
    <definedName name="chaf" localSheetId="0">[1]Insumos!#REF!</definedName>
    <definedName name="chaf">[1]Insumos!#REF!</definedName>
    <definedName name="cib" localSheetId="0">[1]Insumos!#REF!</definedName>
    <definedName name="cib">[1]Insumos!#REF!</definedName>
    <definedName name="cim" localSheetId="0">[1]Insumos!#REF!</definedName>
    <definedName name="cim">[1]Insumos!#REF!</definedName>
    <definedName name="cim_5">#REF!</definedName>
    <definedName name="clp" localSheetId="0">[1]Insumos!#REF!</definedName>
    <definedName name="clp">[1]Insumos!#REF!</definedName>
    <definedName name="clr1_2" localSheetId="0">[1]Insumos!#REF!</definedName>
    <definedName name="clr1_2">[1]Insumos!#REF!</definedName>
    <definedName name="CM9I">#REF!</definedName>
    <definedName name="CM9P">#REF!</definedName>
    <definedName name="comp" localSheetId="0">[1]Insumos!#REF!</definedName>
    <definedName name="comp">[1]Insumos!#REF!</definedName>
    <definedName name="CPA">#REF!</definedName>
    <definedName name="CPAF">#REF!</definedName>
    <definedName name="ctfa4" localSheetId="0">[1]Insumos!#REF!</definedName>
    <definedName name="ctfa4">[1]Insumos!#REF!</definedName>
    <definedName name="ctpvc" localSheetId="0">[1]Insumos!#REF!</definedName>
    <definedName name="ctpvc">[1]Insumos!#REF!</definedName>
    <definedName name="cumeeira" localSheetId="0">[1]Insumos!#REF!</definedName>
    <definedName name="cumeeira">[1]Insumos!#REF!</definedName>
    <definedName name="cumeira" localSheetId="0">[1]Insumos!#REF!</definedName>
    <definedName name="cumeira">[1]Insumos!#REF!</definedName>
    <definedName name="cxp4x2" localSheetId="0">[1]Insumos!#REF!</definedName>
    <definedName name="cxp4x2">[1]Insumos!#REF!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 localSheetId="0">[1]Insumos!#REF!</definedName>
    <definedName name="desm">[1]Insumos!#REF!</definedName>
    <definedName name="DIE">#REF!</definedName>
    <definedName name="DIF">#REF!</definedName>
    <definedName name="DIF_2">#REF!</definedName>
    <definedName name="DKM">#REF!</definedName>
    <definedName name="E" localSheetId="0">[1]Insumos!#REF!</definedName>
    <definedName name="E">[1]Insumos!#REF!</definedName>
    <definedName name="ecm" localSheetId="0">[1]Insumos!#REF!</definedName>
    <definedName name="ecm">[1]Insumos!#REF!</definedName>
    <definedName name="ele" localSheetId="0">[1]Insumos!#REF!</definedName>
    <definedName name="ele">[1]Insumos!#REF!</definedName>
    <definedName name="elr1_2" localSheetId="0">[1]Insumos!#REF!</definedName>
    <definedName name="elr1_2">[1]Insumos!#REF!</definedName>
    <definedName name="elv50x40" localSheetId="0">[1]Insumos!#REF!</definedName>
    <definedName name="elv50x40">[1]Insumos!#REF!</definedName>
    <definedName name="ENC_5">#REF!</definedName>
    <definedName name="ENE">#REF!</definedName>
    <definedName name="epm2.5" localSheetId="0">[1]Insumos!#REF!</definedName>
    <definedName name="epm2.5">[1]Insumos!#REF!</definedName>
    <definedName name="esm" localSheetId="0">[1]Insumos!#REF!</definedName>
    <definedName name="esm">[1]Insumos!#REF!</definedName>
    <definedName name="est" localSheetId="0">[1]Insumos!#REF!</definedName>
    <definedName name="est">[1]Insumos!#REF!</definedName>
    <definedName name="est1.5_15" localSheetId="0">[1]Insumos!#REF!</definedName>
    <definedName name="est1.5_15">[1]Insumos!#REF!</definedName>
    <definedName name="Excel_BuiltIn_Print_Area_3">#REF!</definedName>
    <definedName name="Excel_BuiltIn_Print_Area_5" localSheetId="0">[3]CPU!#REF!</definedName>
    <definedName name="Excel_BuiltIn_Print_Area_5">[3]CPU!#REF!</definedName>
    <definedName name="Excel_BuiltIn_Print_Titles_3">#REF!</definedName>
    <definedName name="fcm" localSheetId="0">[1]Insumos!#REF!</definedName>
    <definedName name="fcm">[1]Insumos!#REF!</definedName>
    <definedName name="fer" localSheetId="0">[1]Insumos!#REF!</definedName>
    <definedName name="fer">[1]Insumos!#REF!</definedName>
    <definedName name="fossa" localSheetId="0">[1]Insumos!#REF!</definedName>
    <definedName name="fossa">[1]Insumos!#REF!</definedName>
    <definedName name="FT">#REF!</definedName>
    <definedName name="GAS">#REF!</definedName>
    <definedName name="gdc" localSheetId="0">[1]Insumos!#REF!</definedName>
    <definedName name="gdc">[1]Insumos!#REF!</definedName>
    <definedName name="gfg" localSheetId="0">[1]Insumos!#REF!</definedName>
    <definedName name="gfg">[1]Insumos!#REF!</definedName>
    <definedName name="ggm" localSheetId="0">[1]Insumos!#REF!</definedName>
    <definedName name="ggm">[1]Insumos!#REF!</definedName>
    <definedName name="graf">#REF!</definedName>
    <definedName name="GRI">#REF!</definedName>
    <definedName name="GRP">#REF!</definedName>
    <definedName name="grx" localSheetId="0">[1]Insumos!#REF!</definedName>
    <definedName name="grx">[1]Insumos!#REF!</definedName>
    <definedName name="hid1_2" localSheetId="0">[1]Insumos!#REF!</definedName>
    <definedName name="hid1_2">[1]Insumos!#REF!</definedName>
    <definedName name="ipf" localSheetId="0">[1]Insumos!#REF!</definedName>
    <definedName name="ipf">[1]Insumos!#REF!</definedName>
    <definedName name="itus1" localSheetId="0">[1]Insumos!#REF!</definedName>
    <definedName name="itus1">[1]Insumos!#REF!</definedName>
    <definedName name="jla1_220" localSheetId="0">[1]Insumos!#REF!</definedName>
    <definedName name="jla1_220">[1]Insumos!#REF!</definedName>
    <definedName name="JRS">#REF!</definedName>
    <definedName name="lm6_3" localSheetId="0">[1]Insumos!#REF!</definedName>
    <definedName name="lm6_3">[1]Insumos!#REF!</definedName>
    <definedName name="lnm" localSheetId="0">[1]Insumos!#REF!</definedName>
    <definedName name="lnm">[1]Insumos!#REF!</definedName>
    <definedName name="lpb" localSheetId="0">[1]Insumos!#REF!</definedName>
    <definedName name="lpb">[1]Insumos!#REF!</definedName>
    <definedName name="LSO" localSheetId="0">[1]Insumos!#REF!</definedName>
    <definedName name="LSO">[1]Insumos!#REF!</definedName>
    <definedName name="lub" localSheetId="0">[1]Insumos!#REF!</definedName>
    <definedName name="lub">[1]Insumos!#REF!</definedName>
    <definedName name="lvg12050_1" localSheetId="0">[1]Insumos!#REF!</definedName>
    <definedName name="lvg12050_1">[1]Insumos!#REF!</definedName>
    <definedName name="lvp1_2" localSheetId="0">[1]Insumos!#REF!</definedName>
    <definedName name="lvp1_2">[1]Insumos!#REF!</definedName>
    <definedName name="lvr" localSheetId="0">[1]Insumos!#REF!</definedName>
    <definedName name="lvr">[1]Insumos!#REF!</definedName>
    <definedName name="lxa" localSheetId="0">[1]Insumos!#REF!</definedName>
    <definedName name="lxa">[1]Insumos!#REF!</definedName>
    <definedName name="lxaf" localSheetId="0">[1]Insumos!#REF!</definedName>
    <definedName name="lxaf">[1]Insumos!#REF!</definedName>
    <definedName name="mad" localSheetId="0">[1]Insumos!#REF!</definedName>
    <definedName name="mad">[1]Insumos!#REF!</definedName>
    <definedName name="map" localSheetId="0">[1]Insumos!#REF!</definedName>
    <definedName name="map">[1]Insumos!#REF!</definedName>
    <definedName name="mdn" localSheetId="0">[1]Insumos!#REF!</definedName>
    <definedName name="mdn">[1]Insumos!#REF!</definedName>
    <definedName name="MNI">#REF!</definedName>
    <definedName name="MNP">#REF!</definedName>
    <definedName name="mour">#REF!</definedName>
    <definedName name="mpm2.5" localSheetId="0">[1]Insumos!#REF!</definedName>
    <definedName name="mpm2.5">[1]Insumos!#REF!</definedName>
    <definedName name="msv" localSheetId="0">[1]Insumos!#REF!</definedName>
    <definedName name="msv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0">[1]Insumos!#REF!</definedName>
    <definedName name="odi">[1]Insumos!#REF!</definedName>
    <definedName name="ofc">NA()</definedName>
    <definedName name="ofi" localSheetId="0">[1]Insumos!#REF!</definedName>
    <definedName name="ofi">[1]Insumos!#REF!</definedName>
    <definedName name="OGU">#REF!</definedName>
    <definedName name="oli" localSheetId="0">[1]Insumos!#REF!</definedName>
    <definedName name="oli">[1]Insumos!#REF!</definedName>
    <definedName name="pcf60x210" localSheetId="0">[1]Insumos!#REF!</definedName>
    <definedName name="pcf60x210">[1]Insumos!#REF!</definedName>
    <definedName name="pcf80x200" localSheetId="0">[1]Insumos!#REF!</definedName>
    <definedName name="pcf80x200">[1]Insumos!#REF!</definedName>
    <definedName name="pcf80x210" localSheetId="0">[1]Insumos!#REF!</definedName>
    <definedName name="pcf80x210">[1]Insumos!#REF!</definedName>
    <definedName name="pcfc" localSheetId="0">[1]Insumos!#REF!</definedName>
    <definedName name="pcfc">[1]Insumos!#REF!</definedName>
    <definedName name="pdm" localSheetId="0">[1]Insumos!#REF!</definedName>
    <definedName name="pdm">[1]Insumos!#REF!</definedName>
    <definedName name="pdm_5">#REF!</definedName>
    <definedName name="pes" localSheetId="0">[1]Insumos!#REF!</definedName>
    <definedName name="pes">[1]Insumos!#REF!</definedName>
    <definedName name="pig" localSheetId="0">[1]Insumos!#REF!</definedName>
    <definedName name="pig">[1]Insumos!#REF!</definedName>
    <definedName name="PII">#REF!</definedName>
    <definedName name="PIP">#REF!</definedName>
    <definedName name="plc" localSheetId="0">[1]Insumos!#REF!</definedName>
    <definedName name="plc">[1]Insumos!#REF!</definedName>
    <definedName name="plc2.5" localSheetId="0">[1]Insumos!#REF!</definedName>
    <definedName name="plc2.5">[1]Insumos!#REF!</definedName>
    <definedName name="PMS">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0">[1]Insumos!#REF!</definedName>
    <definedName name="prf">[1]Insumos!#REF!</definedName>
    <definedName name="prg" localSheetId="0">[1]Insumos!#REF!</definedName>
    <definedName name="prg">[1]Insumos!#REF!</definedName>
    <definedName name="prg_5">#REF!</definedName>
    <definedName name="PROJ">#REF!</definedName>
    <definedName name="prtm" localSheetId="0">[1]Insumos!#REF!</definedName>
    <definedName name="prtm">[1]Insumos!#REF!</definedName>
    <definedName name="ptt3x2" localSheetId="0">[1]Insumos!#REF!</definedName>
    <definedName name="ptt3x2">[1]Insumos!#REF!</definedName>
    <definedName name="qgm" localSheetId="0">[1]Insumos!#REF!</definedName>
    <definedName name="qgm">[1]Insumos!#REF!</definedName>
    <definedName name="rdt13.8" localSheetId="0">[1]Insumos!#REF!</definedName>
    <definedName name="rdt13.8">[1]Insumos!#REF!</definedName>
    <definedName name="rec" localSheetId="0">[1]Insumos!#REF!</definedName>
    <definedName name="rec">[1]Insumos!#REF!</definedName>
    <definedName name="RES">#REF!</definedName>
    <definedName name="rgG3_4" localSheetId="0">[1]Insumos!#REF!</definedName>
    <definedName name="rgG3_4">[1]Insumos!#REF!</definedName>
    <definedName name="rgp1_2" localSheetId="0">[1]Insumos!#REF!</definedName>
    <definedName name="rgp1_2">[1]Insumos!#REF!</definedName>
    <definedName name="RLI">#REF!</definedName>
    <definedName name="RLP">#REF!</definedName>
    <definedName name="RPI">#REF!</definedName>
    <definedName name="RPP">#REF!</definedName>
    <definedName name="seat15" localSheetId="0">[1]Insumos!#REF!</definedName>
    <definedName name="seat15">[1]Insumos!#REF!</definedName>
    <definedName name="sin" localSheetId="0">[1]Insumos!#REF!</definedName>
    <definedName name="sin">[1]Insumos!#REF!</definedName>
    <definedName name="sollimp" localSheetId="0">[1]Insumos!#REF!</definedName>
    <definedName name="sollimp">[1]Insumos!#REF!</definedName>
    <definedName name="srv" localSheetId="0">[1]Insumos!#REF!</definedName>
    <definedName name="srv">[1]Insumos!#REF!</definedName>
    <definedName name="sum" localSheetId="0">[1]Insumos!#REF!</definedName>
    <definedName name="sum">[1]Insumos!#REF!</definedName>
    <definedName name="svt" localSheetId="0">[1]Insumos!#REF!</definedName>
    <definedName name="svt">[1]Insumos!#REF!</definedName>
    <definedName name="sxo" localSheetId="0">[1]Insumos!#REF!</definedName>
    <definedName name="sxo">[1]Insumos!#REF!</definedName>
    <definedName name="tbv" localSheetId="0">[1]Insumos!#REF!</definedName>
    <definedName name="tbv">[1]Insumos!#REF!</definedName>
    <definedName name="tbv_5">#REF!</definedName>
    <definedName name="ted" localSheetId="0">[1]Insumos!#REF!</definedName>
    <definedName name="ted">[1]Insumos!#REF!</definedName>
    <definedName name="ter" localSheetId="0">[1]Insumos!#REF!</definedName>
    <definedName name="ter">[1]Insumos!#REF!</definedName>
    <definedName name="tes" localSheetId="0">[1]Insumos!#REF!</definedName>
    <definedName name="tes">[1]Insumos!#REF!</definedName>
    <definedName name="tic">NA()</definedName>
    <definedName name="TID">#REF!</definedName>
    <definedName name="TID_2">#REF!</definedName>
    <definedName name="_xlnm.Print_Titles" localSheetId="1">INSTALAÇÃO!$B:$H,INSTALAÇÃO!$2:$16</definedName>
    <definedName name="_xlnm.Print_Titles" localSheetId="0">PERFURAÇÃO!$B:$H,PERFURAÇÃO!$2:$16</definedName>
    <definedName name="tjc" localSheetId="0">[1]Insumos!#REF!</definedName>
    <definedName name="tjc">[1]Insumos!#REF!</definedName>
    <definedName name="tjf" localSheetId="0">[1]Insumos!#REF!</definedName>
    <definedName name="tjf">[1]Insumos!#REF!</definedName>
    <definedName name="tlc" localSheetId="0">[1]Insumos!#REF!</definedName>
    <definedName name="tlc">[1]Insumos!#REF!</definedName>
    <definedName name="tlf" localSheetId="0">[1]Insumos!#REF!</definedName>
    <definedName name="tlf">[1]Insumos!#REF!</definedName>
    <definedName name="tnp1_2" localSheetId="0">[1]Insumos!#REF!</definedName>
    <definedName name="tnp1_2">[1]Insumos!#REF!</definedName>
    <definedName name="tof" localSheetId="0">[1]Insumos!#REF!</definedName>
    <definedName name="tof">[1]Insumos!#REF!</definedName>
    <definedName name="TOT">#REF!</definedName>
    <definedName name="TOT_2">#REF!</definedName>
    <definedName name="tp6_12" localSheetId="0">[1]Insumos!#REF!</definedName>
    <definedName name="tp6_12">[1]Insumos!#REF!</definedName>
    <definedName name="tp6_16" localSheetId="0">[1]Insumos!#REF!</definedName>
    <definedName name="tp6_16">[1]Insumos!#REF!</definedName>
    <definedName name="TPI">#REF!</definedName>
    <definedName name="tpl1_2" localSheetId="0">[1]Insumos!#REF!</definedName>
    <definedName name="tpl1_2">[1]Insumos!#REF!</definedName>
    <definedName name="tpmfs" localSheetId="0">[1]Insumos!#REF!</definedName>
    <definedName name="tpmfs">[1]Insumos!#REF!</definedName>
    <definedName name="TPP">#REF!</definedName>
    <definedName name="trb" localSheetId="0">[1]Insumos!#REF!</definedName>
    <definedName name="trb">[1]Insumos!#REF!</definedName>
    <definedName name="tre" localSheetId="0">[1]Insumos!#REF!</definedName>
    <definedName name="tre">[1]Insumos!#REF!</definedName>
    <definedName name="ttc" localSheetId="0">[1]Insumos!#REF!</definedName>
    <definedName name="ttc">[1]Insumos!#REF!</definedName>
    <definedName name="tte" localSheetId="0">[1]Insumos!#REF!</definedName>
    <definedName name="tte">[1]Insumos!#REF!</definedName>
    <definedName name="tus" localSheetId="0">[1]Insumos!#REF!</definedName>
    <definedName name="tus">[1]Insumos!#REF!</definedName>
    <definedName name="tuso" localSheetId="0">[1]Insumos!#REF!</definedName>
    <definedName name="tuso">[1]Insumos!#REF!</definedName>
    <definedName name="USS">#REF!</definedName>
    <definedName name="v60120_" localSheetId="0">[1]Insumos!#REF!</definedName>
    <definedName name="v60120_">[1]Insumos!#REF!</definedName>
    <definedName name="VII">#REF!</definedName>
    <definedName name="VIP">#REF!</definedName>
    <definedName name="VLR">#REF!</definedName>
    <definedName name="vsb" localSheetId="0">[1]Insumos!#REF!</definedName>
    <definedName name="vsb">[1]Insumos!#REF!</definedName>
    <definedName name="zar" localSheetId="0">[1]Insumos!#REF!</definedName>
    <definedName name="zar">[1]Insumos!#REF!</definedName>
  </definedNames>
  <calcPr calcId="125725" fullPrecision="0"/>
</workbook>
</file>

<file path=xl/calcChain.xml><?xml version="1.0" encoding="utf-8"?>
<calcChain xmlns="http://schemas.openxmlformats.org/spreadsheetml/2006/main">
  <c r="F79" i="1"/>
  <c r="F78"/>
  <c r="F77"/>
  <c r="F76"/>
  <c r="F75"/>
  <c r="F74"/>
  <c r="F73"/>
  <c r="F72"/>
  <c r="F71"/>
  <c r="F70"/>
  <c r="F69"/>
  <c r="F68"/>
  <c r="F67"/>
  <c r="F66"/>
  <c r="F65"/>
  <c r="F64"/>
  <c r="F63"/>
  <c r="F61"/>
  <c r="F60"/>
  <c r="F59"/>
  <c r="F58"/>
  <c r="F57"/>
  <c r="F56"/>
  <c r="F55"/>
  <c r="F54"/>
  <c r="F53"/>
  <c r="F52"/>
  <c r="F51"/>
  <c r="F50"/>
  <c r="F49"/>
  <c r="F47"/>
  <c r="F46"/>
  <c r="F45"/>
  <c r="F44"/>
  <c r="F43"/>
  <c r="F42"/>
  <c r="F41"/>
  <c r="F39"/>
  <c r="F38"/>
  <c r="F37"/>
  <c r="F36"/>
  <c r="F35"/>
  <c r="F34"/>
  <c r="F33"/>
  <c r="F32"/>
  <c r="F31"/>
  <c r="F30"/>
  <c r="F29"/>
  <c r="F28"/>
  <c r="F27"/>
  <c r="F26"/>
  <c r="F25"/>
  <c r="F24"/>
  <c r="F19"/>
  <c r="F20"/>
  <c r="F21"/>
  <c r="F22"/>
  <c r="F18"/>
  <c r="F59" i="10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8"/>
  <c r="F37"/>
  <c r="F36"/>
  <c r="F35"/>
  <c r="F34"/>
  <c r="F33"/>
  <c r="F32"/>
  <c r="F31"/>
  <c r="F30"/>
  <c r="F29"/>
  <c r="F28"/>
  <c r="F27"/>
  <c r="F26"/>
  <c r="F25"/>
  <c r="F24"/>
  <c r="F19"/>
  <c r="F20"/>
  <c r="F21"/>
  <c r="F22"/>
  <c r="F18"/>
  <c r="G79" i="1" l="1"/>
  <c r="G78"/>
  <c r="G77"/>
  <c r="G76"/>
  <c r="G75"/>
  <c r="G74"/>
  <c r="G73"/>
  <c r="G72"/>
  <c r="G71"/>
  <c r="G70"/>
  <c r="G69"/>
  <c r="G68"/>
  <c r="G67"/>
  <c r="G66"/>
  <c r="G65"/>
  <c r="G64"/>
  <c r="G63"/>
  <c r="G61"/>
  <c r="G60"/>
  <c r="G59"/>
  <c r="G58"/>
  <c r="G57"/>
  <c r="G56"/>
  <c r="G55"/>
  <c r="G54"/>
  <c r="G53"/>
  <c r="G52"/>
  <c r="G51"/>
  <c r="G50"/>
  <c r="G49"/>
  <c r="G42"/>
  <c r="G13"/>
  <c r="H21" i="10" l="1"/>
  <c r="H21" i="1"/>
  <c r="H50"/>
  <c r="H54" i="10"/>
  <c r="H48"/>
  <c r="H42" i="1"/>
  <c r="H65"/>
  <c r="H79"/>
  <c r="H26" i="10"/>
  <c r="H66" i="1"/>
  <c r="H22"/>
  <c r="H25"/>
  <c r="H63"/>
  <c r="H46" i="10" l="1"/>
  <c r="H42"/>
  <c r="H58" i="1"/>
  <c r="H71"/>
  <c r="H33"/>
  <c r="H55" i="10"/>
  <c r="H44"/>
  <c r="H43"/>
  <c r="H51" i="1"/>
  <c r="H41" i="10"/>
  <c r="H25"/>
  <c r="H19"/>
  <c r="H19" i="1"/>
  <c r="H22" i="10"/>
  <c r="H29"/>
  <c r="H47"/>
  <c r="H45"/>
  <c r="H57"/>
  <c r="H35"/>
  <c r="H52" i="1"/>
  <c r="H73"/>
  <c r="H27"/>
  <c r="H29"/>
  <c r="H54"/>
  <c r="H68"/>
  <c r="H56"/>
  <c r="H67"/>
  <c r="H31"/>
  <c r="H39"/>
  <c r="H77"/>
  <c r="H49"/>
  <c r="H64"/>
  <c r="H24"/>
  <c r="H37" i="10"/>
  <c r="H58"/>
  <c r="H18"/>
  <c r="H18" i="1"/>
  <c r="H28" i="10"/>
  <c r="H51"/>
  <c r="H37" i="1"/>
  <c r="H27" i="10"/>
  <c r="H50"/>
  <c r="H56" l="1"/>
  <c r="H20"/>
  <c r="H20" i="1"/>
  <c r="H24" i="10"/>
  <c r="H40"/>
  <c r="H57" i="1"/>
  <c r="H70"/>
  <c r="H32"/>
  <c r="H75"/>
  <c r="H60"/>
  <c r="H35"/>
  <c r="H38" i="10"/>
  <c r="H59"/>
  <c r="H52"/>
  <c r="H28" i="1"/>
  <c r="H74"/>
  <c r="H55"/>
  <c r="H69"/>
  <c r="H30"/>
  <c r="H53"/>
  <c r="H53" i="10"/>
  <c r="G46" i="1"/>
  <c r="H46" s="1"/>
  <c r="H36" i="10"/>
  <c r="G41" i="1"/>
  <c r="H41" s="1"/>
  <c r="H26"/>
  <c r="H17" i="10"/>
  <c r="G47" i="1"/>
  <c r="H47" s="1"/>
  <c r="H33" i="10"/>
  <c r="H17" i="1"/>
  <c r="G44" l="1"/>
  <c r="H44" s="1"/>
  <c r="H32" i="10"/>
  <c r="H38" i="1"/>
  <c r="H78"/>
  <c r="H59"/>
  <c r="H34"/>
  <c r="H72"/>
  <c r="H30" i="10"/>
  <c r="H49"/>
  <c r="H39" s="1"/>
  <c r="G43" i="1"/>
  <c r="H43" s="1"/>
  <c r="H31" i="10"/>
  <c r="G45" i="1"/>
  <c r="H45" s="1"/>
  <c r="H34" i="10"/>
  <c r="H23" l="1"/>
  <c r="H40" i="1"/>
  <c r="H61"/>
  <c r="H48" s="1"/>
  <c r="H76"/>
  <c r="H62" s="1"/>
  <c r="H36"/>
  <c r="H23"/>
  <c r="H12" i="10" l="1"/>
  <c r="H12" i="1"/>
</calcChain>
</file>

<file path=xl/sharedStrings.xml><?xml version="1.0" encoding="utf-8"?>
<sst xmlns="http://schemas.openxmlformats.org/spreadsheetml/2006/main" count="360" uniqueCount="176">
  <si>
    <t xml:space="preserve">Obra:  </t>
  </si>
  <si>
    <t>PLANILHA ORÇAMENTÁRIA</t>
  </si>
  <si>
    <t>ITEM</t>
  </si>
  <si>
    <t>CÓDIGO</t>
  </si>
  <si>
    <t>DESCRIÇÃO DOS SERVIÇOS</t>
  </si>
  <si>
    <t>UNID.</t>
  </si>
  <si>
    <t>QUANT.</t>
  </si>
  <si>
    <t>PREÇO (R$)</t>
  </si>
  <si>
    <t>UNITÁRIO</t>
  </si>
  <si>
    <t>TOTAL</t>
  </si>
  <si>
    <t>Serviços Preliminares</t>
  </si>
  <si>
    <t>1.1</t>
  </si>
  <si>
    <t>Mobilização de Equipamentos, Materiais e Pessoal.</t>
  </si>
  <si>
    <t>1.2</t>
  </si>
  <si>
    <t>Desmobilização de Equipamentos, Materiais e Pessoal.</t>
  </si>
  <si>
    <t>1.3</t>
  </si>
  <si>
    <t>Fornecimento, montagem e conservação de placa de identificação de obra padrão CODEVASF (3m x 2m).</t>
  </si>
  <si>
    <t>1.4</t>
  </si>
  <si>
    <t>mês</t>
  </si>
  <si>
    <t>1.5</t>
  </si>
  <si>
    <t>2.1</t>
  </si>
  <si>
    <t>Locação, acompanhamento da perfuração e da instalação do poço, por profissional habilitado.</t>
  </si>
  <si>
    <t>2.2</t>
  </si>
  <si>
    <t>2.3</t>
  </si>
  <si>
    <t>2.4</t>
  </si>
  <si>
    <t>Perfuração de poço com diâmetro mínimo de 8" (solo decomposto).</t>
  </si>
  <si>
    <t>m</t>
  </si>
  <si>
    <t>2.5</t>
  </si>
  <si>
    <t>Perfuração de poço com diâmetro mínimo de 6" (rocha cristalina).</t>
  </si>
  <si>
    <t>2.6</t>
  </si>
  <si>
    <t>Cimentação anelar do poço, com argamassa de cimento e areia produzida no traço 1:3.</t>
  </si>
  <si>
    <t>m³</t>
  </si>
  <si>
    <t>2.9</t>
  </si>
  <si>
    <t>3.1</t>
  </si>
  <si>
    <t>3.2</t>
  </si>
  <si>
    <t>3.3</t>
  </si>
  <si>
    <t>3.4</t>
  </si>
  <si>
    <t>3.5</t>
  </si>
  <si>
    <t>4.1</t>
  </si>
  <si>
    <t>4.2</t>
  </si>
  <si>
    <t>Escavação manual de vala de fundação em material de 1 ª categoria, com dimensões de 0,40 m x 0,30 m, incluindo regularização manual do fundo da vala.</t>
  </si>
  <si>
    <t>4.3</t>
  </si>
  <si>
    <t>Aterro manual de valas de fundação com até 0,40m de profundidade.</t>
  </si>
  <si>
    <t>4.4</t>
  </si>
  <si>
    <t xml:space="preserve">Escavação manual de vala para instalação de tubulação de adutora em material de 1ª categoria, com dimensões de 0,40m x 0,30m, incluindo regularização manual do fundo de vala.  </t>
  </si>
  <si>
    <t>4.5</t>
  </si>
  <si>
    <t>Aterro manual de valas até 0,40m de profundidade.</t>
  </si>
  <si>
    <t>4.6</t>
  </si>
  <si>
    <t>4.7</t>
  </si>
  <si>
    <t>4.8</t>
  </si>
  <si>
    <t>4.9</t>
  </si>
  <si>
    <t>4.10</t>
  </si>
  <si>
    <t>4.11</t>
  </si>
  <si>
    <t>4.12</t>
  </si>
  <si>
    <t>m²</t>
  </si>
  <si>
    <t>2.10</t>
  </si>
  <si>
    <t/>
  </si>
  <si>
    <t>73948/ 16</t>
  </si>
  <si>
    <t>74163/1</t>
  </si>
  <si>
    <t>73965/015</t>
  </si>
  <si>
    <t>74015/001</t>
  </si>
  <si>
    <t>75030/002</t>
  </si>
  <si>
    <t>74143/002</t>
  </si>
  <si>
    <t>Limpeza do terreno - Raspagem e limpeza manual com destocamento (área de bebedouro e do reservatório).</t>
  </si>
  <si>
    <t>Fornecimento de Veículo 4x4 à fiscalização com seguro, taxas de licenciamento, revisão periódica, manutenção, combustível e pneus.</t>
  </si>
  <si>
    <t>Comunidades dispersas na Zona Rural de diversos Municípios do Sertão Pernambucano situados na área de atuação da CODEVASF 3ª Superintendência Regional.</t>
  </si>
  <si>
    <t>Local:</t>
  </si>
  <si>
    <t>Data:</t>
  </si>
  <si>
    <t>Valor do Contrato (R$):</t>
  </si>
  <si>
    <t>Administração local da obra.</t>
  </si>
  <si>
    <t>Limpeza do terreno - Raspagem e limpeza manual do terreno com destocamento de arvore até 15cm.</t>
  </si>
  <si>
    <t>Fornecimento e assentamento de tubos em PVC, marrom, diâmetros de 32mm soldável.</t>
  </si>
  <si>
    <t>Poços</t>
  </si>
  <si>
    <t>Sedimentar</t>
  </si>
  <si>
    <t>Cristalino</t>
  </si>
  <si>
    <t>Perfuração de Poço em rocha sedimentar com diâmetro de 16".</t>
  </si>
  <si>
    <t>Perfuração de Poço em rocha sedimentar com diâmetro de 12 1/4".</t>
  </si>
  <si>
    <t>Realização de Perfilagem geofísica do poço em conformidade com a NBR 12244.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</si>
  <si>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</si>
  <si>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</si>
  <si>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</si>
  <si>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</si>
  <si>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</si>
  <si>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</si>
  <si>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</si>
  <si>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</si>
  <si>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</si>
  <si>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</si>
  <si>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</si>
  <si>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</si>
  <si>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</si>
  <si>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</si>
  <si>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</si>
  <si>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</si>
  <si>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</si>
  <si>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un</t>
  </si>
  <si>
    <t>Aterro manual e/ou mecanizado de valas de adutora até 0,50m de profundidade.</t>
  </si>
  <si>
    <t>Fornecimento, montagem e instalação de portão de ferro tubular, tela em aço galvanizado, dobradiças e fechadura para passagem de pedestre, medindo 1,80m x 1,10m, incluindo mourão de sustentação.</t>
  </si>
  <si>
    <t>Aterro manual e/ou mecanizado de valas de adutora com até 0,50m de profundidade.</t>
  </si>
  <si>
    <t>Fornecimento e instalação de Cap fêmea de ponta de tubo de 6", para impedir contaminação do poço, inclusive anel de vedação e borracha.</t>
  </si>
  <si>
    <t>Fornecimento e instalação de Cap PVC geomecânico REF. Em DN 6" para vedação do fundo do filtro, inclusive anel de vedação e borracha.</t>
  </si>
  <si>
    <t>2.11</t>
  </si>
  <si>
    <t>2.12</t>
  </si>
  <si>
    <t>Fornecimento, montagem e instalação de poço profundo tubular com diâmetro de 6", incluindo conjunto motor-bomba submersa e peças, diâmetro da tubulação de recalque de até 2", profundidade da bomba entre 40m e 56m, inclusive rede elétrica do quadro de comando à bomba.</t>
  </si>
  <si>
    <t>2.13</t>
  </si>
  <si>
    <t xml:space="preserve">Fornecimento e instalação de Pré-filtro preenchido com material quartzoso previamente lavado, peneirado e selecionado com granulometria variável de 2 - 4 mm em conformidade com NBR 12244. </t>
  </si>
  <si>
    <t>Locação de rede de adutora para interligação de poço a reservatório e deste ao bebedouro.</t>
  </si>
  <si>
    <t>Desobstrução de poço.</t>
  </si>
  <si>
    <t>2.14</t>
  </si>
  <si>
    <t>4.13</t>
  </si>
  <si>
    <t>Montagem, instalação e desinstalação de Sonda/perfuratriz.</t>
  </si>
  <si>
    <t>Fornecimento e montagem de quadro de medição no padrão CELPE para 3 ou 4 fios, inclusive haste de aterramento, condutores, conectores, eletroduto, disjuntor, caixa para disjuntor, bucha e arruela.</t>
  </si>
  <si>
    <t>Construção de laje de proteção sanitária em concreto armado para qualquer tipo de estrutura, inclusive forma e ferragens, nas dimensões-1,0m x 1,0m x 0,15m, com declividade de 2% em relação ao centro do poço para as bordas em conformidade com a NBR 12244.</t>
  </si>
  <si>
    <t>Montagem, instalação e desinstalação de sonda.</t>
  </si>
  <si>
    <t>Realização de teste de vazão e de bombeamento do poço, incluindo operação e Instalação motor-bomba submersa e grupo gerador elétrico, em conformidade com a NBR 12244.</t>
  </si>
  <si>
    <t>Elaboração de projeto e execução de rede elétrica de baixa tensão, extensão igual a 250m, segundo padrão CELPE com capacidade de suportar a carga do equipamento instalado. O projeto devera ser aprovado pela CELPE.</t>
  </si>
  <si>
    <t>Lote 01 - Perfuração de Poços Tubulares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</si>
  <si>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</si>
  <si>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</si>
  <si>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</si>
  <si>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</si>
  <si>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</si>
  <si>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</si>
  <si>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</si>
  <si>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</si>
  <si>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</si>
  <si>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</si>
  <si>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</si>
  <si>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</si>
  <si>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</si>
  <si>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</si>
  <si>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</si>
  <si>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2.7</t>
  </si>
  <si>
    <t>2.8</t>
  </si>
  <si>
    <t>2.15</t>
  </si>
  <si>
    <t>Maio/2013</t>
  </si>
  <si>
    <t>Lote 02 - Instalação de Poços Tubulares</t>
  </si>
  <si>
    <t>Poços Sedimentares - Montagem e Instalação.</t>
  </si>
  <si>
    <t>2.16</t>
  </si>
  <si>
    <t>2.17</t>
  </si>
  <si>
    <t>Execução de bebedouro em alvenaria de tijolo cerâmico incluindo a instalação hidráulica.</t>
  </si>
  <si>
    <t>Execução de abrigo/casa de comando para quadro de comando da moto bomba.</t>
  </si>
  <si>
    <t>Abrigo de proteção para quadro de comando de bomba.</t>
  </si>
  <si>
    <t>Poços Cristalinos - Montagem e Instalação com bomba submersa.</t>
  </si>
  <si>
    <t>Cristalino c/ bomba</t>
  </si>
  <si>
    <t>Poços Sedimentares profundidade média 180m</t>
  </si>
  <si>
    <t>Limpeza de 50 poços existentes</t>
  </si>
  <si>
    <t>Obtenção junto aos órgãos competente da Outorga de funcionamento e uso de recursos hídricos - CPRH/PE.</t>
  </si>
  <si>
    <t>Escavação manual de vala de fundação em material de 1 ª categoria, com dimensões de 0,40m x 0,30m, incluindo regularização manual do fundo da vala.</t>
  </si>
  <si>
    <t>Execução de base sustentação do reservatório em alvenaria de pedra argamassada, diâmetro de 2,60m e altura de 1,50m, conforme projeto.</t>
  </si>
  <si>
    <t>Montagem de sistema de aterramento com haste de aterramento tipo Copperwelder, conector e cabo de cobre nu com bitola de 25 mm² para proteção de sistema elétrico em conformidade com a NBR 5410.</t>
  </si>
  <si>
    <t>Cristalino c/ cata-vento</t>
  </si>
  <si>
    <t>Fornecimento e assentamento de tubos e conexões em PVC tipo Edutor, azul, Diâmetro Nominal de 50 mm, (interligação do poço a caixa do reservatório).</t>
  </si>
  <si>
    <t>Fornecimento e instalação de caixa d'água de fibra de 10m³, sobre base de alvenaria pedra argamassada, incluído barrilete, tubulação de dreno, lavagem e ladrão.</t>
  </si>
  <si>
    <t>Fornecimento e montagem de cerca de proteção construída com mourões de concreto armado  (H=2,5 m), com ponta virada e com 8 fios de arame farpado, incluindo chumbamento e arame de fixação.</t>
  </si>
  <si>
    <t>Elaboração de projeto e execução de rede elétrica de baixa tensão, com extensão de 200m, com cabo de alumínio de 25 mm² (3+1), incluído aprovação junto a concessionária.</t>
  </si>
  <si>
    <t xml:space="preserve">Realização de limpeza do poço, realizado mediante a utilização de compressor de ar pelo método de fluxo e refluxo, incluindo operação e a instalação de compressor de ar, em conformidade com a NBR 12244. </t>
  </si>
  <si>
    <t xml:space="preserve">Realização de desenvolvimento e estimulação do aquífero de poço realizado mediante a utilização de compressor de ar pelo método de fluxo e refluxo, incluindo operação e a instalação de compressor de ar, em conformidade com a NBR12244. </t>
  </si>
  <si>
    <t>Realização de desinfecção do poço, incluindo material de limpeza, instalação e desinstalação de Compressor, combustível e operador.</t>
  </si>
  <si>
    <t>Realização do teste de vazão do poço, incluindo instalação e desinstalação de Compressor, combustível e operador.</t>
  </si>
  <si>
    <t>Poços Cristalinos - Montagem e Instalação com cata-vento.</t>
  </si>
  <si>
    <t>Fornecimento, montagem e instalação de poço profundo tubular com diâmetro de 6", com cata-vento de base triangular, diâmetro da tubulação de até 2", profundidade do injetor entre 40m e 56m, incluindo fixação da torre sobre base de concreto no traço 1:2:3.</t>
  </si>
  <si>
    <t>Fornecimento e instalação de caixa d'água de fibra de 10m³, sobre base de alvenaria pedra argamassada, incluído barrilhete, tubulação de dreno, lavagem e ladrão.</t>
  </si>
  <si>
    <t>Execução de base sustentação do Reservatório em alvenaria de pedra argamassada, diâmetro de 2,60m e altura de 1,50m, conforme projeto.</t>
  </si>
  <si>
    <t xml:space="preserve">Fornecimento, montagem e instalação de poço tubular com conjunto de motor-bomba submersa, monofásico, 220 volts, 60 Hz, com motor lubrificado e refrigerado a água, acoplado a bombeador multiestágio com válvula de retenção incorporada e reatores em bronze, diâmetro da tubulação até 4", capaz de vencer uma altura manométrica mínima de 200 mca com vazão média de 15 m³/h, incluindo quadro de comando compatível com o modelo de bomba instalada e 250 m de cabo, flexível, trifásico, isolado, tensão de 600V/1000V em conformidade com a NBR 7288 e diâmetro compatível com a bomba. </t>
  </si>
  <si>
    <t>Fornecimento e assentamento de tubos e conexões em PVC soldável, com Diâmetro Nominal de 32mm para interligação do Poço ao Reservatório e deste ao bebedouro.</t>
  </si>
  <si>
    <t>Escavação manual de vala em material de 1 ª categoria, com dimensões de 0,40m x 0,30m, para instalação de rede de adutora, incluindo regularização manual do fundo da vala e espalhamento de material.</t>
  </si>
  <si>
    <t xml:space="preserve">Realização de Análise Físico-Química e bacteriológica da água em conformidade com a NR 518, incluindo a coleta, taxas e transporte. </t>
  </si>
  <si>
    <t>Fornecimento e instalação de Revestimento do Poço em Tubo PVC Geomecânico STD em DN de 6" com luvas e rosca (Para poços de até no máximo 150m de profundidade).</t>
  </si>
  <si>
    <t>Fornecimento e instalação de Revestimento do Poço em Tubo PVC Geomecânico REF. em DN de 6" com luvas e rosca (Para poços de 150m a 300m de profundidade).</t>
  </si>
  <si>
    <t>Fornecimento e aplicação de nata de cimento para cimentação anelar e isolamento de aquíferos e proteção sanitária em conformidade com a NBR 12244.</t>
  </si>
  <si>
    <t>Fornecimento e instalação de Filtro em Tubo de PVC Geomecânico REF. em DN de 6" com luva e rosca com aberturas de 0,5mm. (Para poços de 150m até no máximo 300m de profundidade).</t>
  </si>
  <si>
    <t xml:space="preserve">Realização de desenvolvimento e estimulação do aquífero de poço realizado mediante a utilização de compressor de ar pelo método de fluxo e refluxo, incluindo operação e a instalação de compressor de ar, em conformidade com a NBR 12244. </t>
  </si>
  <si>
    <t>Desinfecção de poço com hipoclorito de cálcio com permanência da solução no interior do poço por período não inferior a 2h, em conformidade com a NBR 12244.</t>
  </si>
  <si>
    <t>Poços Cristalinos profundidade média 100m</t>
  </si>
  <si>
    <t>PO - I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</si>
</sst>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_-* #,##0.00_-;\-* #,##0.00_-;_-* &quot;-&quot;??_-;_-@_-"/>
    <numFmt numFmtId="165" formatCode="_(* #,##0.00_);_(* \(#,##0.00\);_(* \-??_);_(@_)"/>
    <numFmt numFmtId="171" formatCode="0.000"/>
    <numFmt numFmtId="173" formatCode="_(&quot;R$ &quot;* #,##0_);_(&quot;R$ &quot;* \(#,##0\);_(&quot;R$ &quot;* \-_);_(@_)"/>
    <numFmt numFmtId="174" formatCode="#,##0.000000"/>
    <numFmt numFmtId="175" formatCode="_(&quot;R$ &quot;* #,##0.00_);_(&quot;R$ &quot;* \(#,##0.00\);_(&quot;R$ &quot;* \-??_);_(@_)"/>
    <numFmt numFmtId="176" formatCode="#,##0.00000"/>
    <numFmt numFmtId="177" formatCode="_-* #,##0.00_-;\-* #,##0.00_-;_-* \-??_-;_-@_-"/>
  </numFmts>
  <fonts count="37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8"/>
      <name val="Times New Roman"/>
      <family val="1"/>
    </font>
    <font>
      <sz val="12"/>
      <color indexed="48"/>
      <name val="Times New Roman"/>
      <family val="1"/>
    </font>
    <font>
      <sz val="12"/>
      <color indexed="50"/>
      <name val="Times New Roman"/>
      <family val="1"/>
    </font>
    <font>
      <sz val="12"/>
      <color indexed="46"/>
      <name val="Times New Roman"/>
      <family val="1"/>
    </font>
    <font>
      <sz val="12"/>
      <color indexed="15"/>
      <name val="Times New Roman"/>
      <family val="1"/>
    </font>
    <font>
      <sz val="12"/>
      <color indexed="60"/>
      <name val="Times New Roman"/>
      <family val="1"/>
    </font>
    <font>
      <sz val="12"/>
      <color indexed="14"/>
      <name val="Times New Roman"/>
      <family val="1"/>
    </font>
    <font>
      <sz val="12"/>
      <color indexed="20"/>
      <name val="Times New Roman"/>
      <family val="1"/>
    </font>
    <font>
      <sz val="12"/>
      <color indexed="45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color indexed="8"/>
      <name val="Times New Roman"/>
      <family val="1"/>
    </font>
    <font>
      <b/>
      <sz val="14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26"/>
      </patternFill>
    </fill>
    <fill>
      <patternFill patternType="solid">
        <fgColor rgb="FF00B0F0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FF00"/>
        <b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73" fontId="32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74" fontId="32" fillId="0" borderId="0" applyFill="0" applyBorder="0" applyAlignment="0" applyProtection="0"/>
    <xf numFmtId="0" fontId="33" fillId="0" borderId="0"/>
    <xf numFmtId="3" fontId="32" fillId="0" borderId="0"/>
    <xf numFmtId="0" fontId="8" fillId="3" borderId="0" applyNumberFormat="0" applyBorder="0" applyAlignment="0" applyProtection="0"/>
    <xf numFmtId="0" fontId="34" fillId="0" borderId="0"/>
    <xf numFmtId="175" fontId="32" fillId="0" borderId="0" applyFill="0" applyBorder="0" applyAlignment="0" applyProtection="0"/>
    <xf numFmtId="0" fontId="9" fillId="22" borderId="0" applyNumberFormat="0" applyBorder="0" applyAlignment="0" applyProtection="0"/>
    <xf numFmtId="0" fontId="32" fillId="0" borderId="0"/>
    <xf numFmtId="0" fontId="32" fillId="0" borderId="0"/>
    <xf numFmtId="3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2" fillId="23" borderId="4" applyNumberFormat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0" fontId="10" fillId="16" borderId="5" applyNumberFormat="0" applyAlignment="0" applyProtection="0"/>
    <xf numFmtId="165" fontId="32" fillId="0" borderId="0" applyFill="0" applyBorder="0" applyAlignment="0" applyProtection="0"/>
    <xf numFmtId="171" fontId="32" fillId="0" borderId="0" applyFill="0" applyBorder="0" applyAlignment="0" applyProtection="0"/>
    <xf numFmtId="171" fontId="32" fillId="0" borderId="0" applyFill="0" applyBorder="0" applyAlignment="0" applyProtection="0"/>
    <xf numFmtId="176" fontId="32" fillId="0" borderId="0" applyFill="0" applyBorder="0" applyAlignment="0" applyProtection="0"/>
    <xf numFmtId="176" fontId="32" fillId="0" borderId="0" applyFill="0" applyBorder="0" applyAlignment="0" applyProtection="0"/>
    <xf numFmtId="176" fontId="32" fillId="0" borderId="0" applyFill="0" applyBorder="0" applyAlignment="0" applyProtection="0"/>
    <xf numFmtId="176" fontId="32" fillId="0" borderId="0" applyFill="0" applyBorder="0" applyAlignment="0" applyProtection="0"/>
    <xf numFmtId="176" fontId="32" fillId="0" borderId="0" applyFill="0" applyBorder="0" applyAlignment="0" applyProtection="0"/>
    <xf numFmtId="176" fontId="32" fillId="0" borderId="0" applyFill="0" applyBorder="0" applyAlignment="0" applyProtection="0"/>
    <xf numFmtId="177" fontId="32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43" fontId="32" fillId="0" borderId="0" applyFont="0" applyFill="0" applyBorder="0" applyAlignment="0" applyProtection="0"/>
  </cellStyleXfs>
  <cellXfs count="124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vertical="top" wrapText="1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0" fontId="18" fillId="24" borderId="0" xfId="0" applyFont="1" applyFill="1" applyBorder="1" applyAlignment="1">
      <alignment horizontal="center"/>
    </xf>
    <xf numFmtId="2" fontId="21" fillId="24" borderId="0" xfId="0" applyNumberFormat="1" applyFont="1" applyFill="1" applyBorder="1" applyAlignment="1">
      <alignment horizontal="center"/>
    </xf>
    <xf numFmtId="0" fontId="21" fillId="24" borderId="0" xfId="0" applyFont="1" applyFill="1" applyBorder="1" applyAlignment="1">
      <alignment horizontal="center"/>
    </xf>
    <xf numFmtId="4" fontId="23" fillId="24" borderId="0" xfId="0" applyNumberFormat="1" applyFont="1" applyFill="1" applyBorder="1"/>
    <xf numFmtId="0" fontId="18" fillId="24" borderId="0" xfId="0" applyFont="1" applyFill="1" applyBorder="1"/>
    <xf numFmtId="2" fontId="18" fillId="24" borderId="0" xfId="0" applyNumberFormat="1" applyFont="1" applyFill="1" applyBorder="1"/>
    <xf numFmtId="2" fontId="24" fillId="24" borderId="0" xfId="0" applyNumberFormat="1" applyFont="1" applyFill="1" applyBorder="1"/>
    <xf numFmtId="2" fontId="18" fillId="24" borderId="0" xfId="0" applyNumberFormat="1" applyFont="1" applyFill="1" applyBorder="1" applyAlignment="1">
      <alignment horizontal="left"/>
    </xf>
    <xf numFmtId="4" fontId="18" fillId="24" borderId="0" xfId="0" applyNumberFormat="1" applyFont="1" applyFill="1"/>
    <xf numFmtId="0" fontId="21" fillId="24" borderId="0" xfId="0" applyFont="1" applyFill="1" applyBorder="1" applyAlignment="1">
      <alignment horizontal="left"/>
    </xf>
    <xf numFmtId="2" fontId="18" fillId="24" borderId="0" xfId="0" applyNumberFormat="1" applyFont="1" applyFill="1" applyBorder="1" applyAlignment="1">
      <alignment horizontal="right"/>
    </xf>
    <xf numFmtId="2" fontId="25" fillId="24" borderId="0" xfId="0" applyNumberFormat="1" applyFont="1" applyFill="1" applyBorder="1"/>
    <xf numFmtId="2" fontId="21" fillId="24" borderId="0" xfId="0" applyNumberFormat="1" applyFont="1" applyFill="1" applyBorder="1" applyAlignment="1">
      <alignment horizontal="left"/>
    </xf>
    <xf numFmtId="2" fontId="26" fillId="24" borderId="0" xfId="0" applyNumberFormat="1" applyFont="1" applyFill="1" applyBorder="1"/>
    <xf numFmtId="0" fontId="18" fillId="24" borderId="0" xfId="0" applyFont="1" applyFill="1" applyBorder="1" applyAlignment="1">
      <alignment horizontal="left"/>
    </xf>
    <xf numFmtId="2" fontId="27" fillId="24" borderId="0" xfId="0" applyNumberFormat="1" applyFont="1" applyFill="1" applyBorder="1"/>
    <xf numFmtId="2" fontId="19" fillId="24" borderId="0" xfId="0" applyNumberFormat="1" applyFont="1" applyFill="1" applyBorder="1" applyAlignment="1">
      <alignment horizontal="left"/>
    </xf>
    <xf numFmtId="2" fontId="18" fillId="24" borderId="0" xfId="0" applyNumberFormat="1" applyFont="1" applyFill="1" applyBorder="1" applyAlignment="1">
      <alignment horizontal="center"/>
    </xf>
    <xf numFmtId="4" fontId="18" fillId="24" borderId="0" xfId="0" applyNumberFormat="1" applyFont="1" applyFill="1" applyBorder="1" applyAlignment="1">
      <alignment horizontal="right"/>
    </xf>
    <xf numFmtId="4" fontId="28" fillId="24" borderId="0" xfId="0" applyNumberFormat="1" applyFont="1" applyFill="1" applyBorder="1" applyAlignment="1">
      <alignment horizontal="right"/>
    </xf>
    <xf numFmtId="4" fontId="21" fillId="24" borderId="0" xfId="0" applyNumberFormat="1" applyFont="1" applyFill="1" applyBorder="1" applyAlignment="1">
      <alignment horizontal="right"/>
    </xf>
    <xf numFmtId="4" fontId="29" fillId="24" borderId="0" xfId="0" applyNumberFormat="1" applyFont="1" applyFill="1" applyBorder="1"/>
    <xf numFmtId="2" fontId="30" fillId="24" borderId="0" xfId="0" applyNumberFormat="1" applyFont="1" applyFill="1" applyBorder="1"/>
    <xf numFmtId="165" fontId="32" fillId="24" borderId="0" xfId="52" applyFill="1" applyBorder="1" applyAlignment="1">
      <alignment vertical="top" wrapText="1"/>
    </xf>
    <xf numFmtId="165" fontId="32" fillId="24" borderId="0" xfId="52" applyFill="1" applyBorder="1" applyAlignment="1">
      <alignment vertical="center" wrapText="1"/>
    </xf>
    <xf numFmtId="165" fontId="31" fillId="24" borderId="0" xfId="52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9" fillId="24" borderId="0" xfId="0" applyFont="1" applyFill="1" applyBorder="1" applyAlignment="1">
      <alignment horizontal="center" vertical="center" wrapText="1"/>
    </xf>
    <xf numFmtId="0" fontId="19" fillId="24" borderId="0" xfId="0" quotePrefix="1" applyFont="1" applyFill="1" applyBorder="1" applyAlignment="1">
      <alignment vertical="center" wrapText="1"/>
    </xf>
    <xf numFmtId="0" fontId="18" fillId="24" borderId="0" xfId="0" applyFont="1" applyFill="1" applyBorder="1" applyAlignment="1">
      <alignment vertical="center"/>
    </xf>
    <xf numFmtId="9" fontId="18" fillId="24" borderId="0" xfId="49" applyFont="1" applyFill="1" applyBorder="1" applyAlignment="1" applyProtection="1">
      <alignment vertical="center" wrapText="1"/>
    </xf>
    <xf numFmtId="4" fontId="18" fillId="24" borderId="0" xfId="0" applyNumberFormat="1" applyFont="1" applyFill="1" applyBorder="1" applyAlignment="1">
      <alignment vertical="center"/>
    </xf>
    <xf numFmtId="0" fontId="21" fillId="24" borderId="0" xfId="0" applyFont="1" applyFill="1" applyBorder="1" applyAlignment="1">
      <alignment horizontal="center" vertical="center"/>
    </xf>
    <xf numFmtId="0" fontId="18" fillId="24" borderId="0" xfId="0" applyFont="1" applyFill="1" applyBorder="1" applyAlignment="1">
      <alignment horizontal="center" vertical="center"/>
    </xf>
    <xf numFmtId="164" fontId="18" fillId="24" borderId="0" xfId="0" applyNumberFormat="1" applyFont="1" applyFill="1" applyBorder="1" applyAlignment="1">
      <alignment horizontal="right" vertical="center"/>
    </xf>
    <xf numFmtId="0" fontId="18" fillId="24" borderId="0" xfId="0" applyFont="1" applyFill="1" applyBorder="1" applyAlignment="1">
      <alignment horizontal="right" vertical="center"/>
    </xf>
    <xf numFmtId="0" fontId="18" fillId="24" borderId="0" xfId="0" applyFont="1" applyFill="1" applyBorder="1" applyAlignment="1">
      <alignment horizontal="left" vertical="center"/>
    </xf>
    <xf numFmtId="0" fontId="19" fillId="24" borderId="0" xfId="0" applyFont="1" applyFill="1" applyBorder="1" applyAlignment="1">
      <alignment horizontal="center" vertical="center"/>
    </xf>
    <xf numFmtId="0" fontId="21" fillId="24" borderId="0" xfId="0" applyFont="1" applyFill="1" applyBorder="1" applyAlignment="1">
      <alignment horizontal="left" vertical="center"/>
    </xf>
    <xf numFmtId="0" fontId="19" fillId="24" borderId="10" xfId="0" applyFont="1" applyFill="1" applyBorder="1" applyAlignment="1">
      <alignment horizontal="center" vertical="center" wrapText="1"/>
    </xf>
    <xf numFmtId="4" fontId="18" fillId="24" borderId="10" xfId="52" applyNumberFormat="1" applyFont="1" applyFill="1" applyBorder="1" applyAlignment="1" applyProtection="1">
      <alignment horizontal="center" vertical="center" wrapText="1"/>
    </xf>
    <xf numFmtId="0" fontId="18" fillId="24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justify" vertical="center" wrapText="1"/>
    </xf>
    <xf numFmtId="0" fontId="18" fillId="0" borderId="10" xfId="0" applyNumberFormat="1" applyFont="1" applyBorder="1" applyAlignment="1">
      <alignment horizontal="center" vertical="center"/>
    </xf>
    <xf numFmtId="4" fontId="18" fillId="0" borderId="10" xfId="52" applyNumberFormat="1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top"/>
    </xf>
    <xf numFmtId="0" fontId="18" fillId="24" borderId="10" xfId="0" applyFont="1" applyFill="1" applyBorder="1" applyAlignment="1">
      <alignment horizontal="justify" vertical="center"/>
    </xf>
    <xf numFmtId="0" fontId="21" fillId="24" borderId="10" xfId="0" applyFont="1" applyFill="1" applyBorder="1" applyAlignment="1">
      <alignment horizontal="center" vertical="top"/>
    </xf>
    <xf numFmtId="0" fontId="22" fillId="24" borderId="10" xfId="0" applyFont="1" applyFill="1" applyBorder="1" applyAlignment="1">
      <alignment horizontal="justify" vertical="center"/>
    </xf>
    <xf numFmtId="0" fontId="19" fillId="25" borderId="10" xfId="0" applyFont="1" applyFill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center" vertical="top"/>
    </xf>
    <xf numFmtId="0" fontId="21" fillId="24" borderId="10" xfId="0" applyFont="1" applyFill="1" applyBorder="1" applyAlignment="1">
      <alignment horizontal="justify" vertical="top" wrapText="1"/>
    </xf>
    <xf numFmtId="0" fontId="22" fillId="0" borderId="10" xfId="0" applyFont="1" applyFill="1" applyBorder="1" applyAlignment="1">
      <alignment horizontal="justify" vertical="center"/>
    </xf>
    <xf numFmtId="0" fontId="18" fillId="0" borderId="10" xfId="0" applyFont="1" applyFill="1" applyBorder="1" applyAlignment="1">
      <alignment horizontal="justify" vertical="center"/>
    </xf>
    <xf numFmtId="0" fontId="18" fillId="0" borderId="10" xfId="0" applyNumberFormat="1" applyFont="1" applyBorder="1" applyAlignment="1">
      <alignment horizontal="justify" vertical="center"/>
    </xf>
    <xf numFmtId="0" fontId="18" fillId="0" borderId="10" xfId="0" applyNumberFormat="1" applyFont="1" applyBorder="1" applyAlignment="1">
      <alignment horizontal="justify" vertical="center" wrapText="1"/>
    </xf>
    <xf numFmtId="0" fontId="18" fillId="24" borderId="10" xfId="0" applyFont="1" applyFill="1" applyBorder="1" applyAlignment="1">
      <alignment horizontal="justify" vertical="center" wrapText="1"/>
    </xf>
    <xf numFmtId="0" fontId="18" fillId="0" borderId="10" xfId="0" applyFont="1" applyBorder="1" applyAlignment="1">
      <alignment horizontal="justify" vertical="center" wrapText="1"/>
    </xf>
    <xf numFmtId="4" fontId="18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top" wrapText="1"/>
    </xf>
    <xf numFmtId="0" fontId="19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18" fillId="26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top"/>
    </xf>
    <xf numFmtId="0" fontId="18" fillId="0" borderId="10" xfId="0" applyNumberFormat="1" applyFont="1" applyFill="1" applyBorder="1" applyAlignment="1">
      <alignment horizontal="justify" vertical="center" wrapText="1"/>
    </xf>
    <xf numFmtId="0" fontId="18" fillId="0" borderId="10" xfId="0" applyNumberFormat="1" applyFont="1" applyFill="1" applyBorder="1" applyAlignment="1">
      <alignment horizontal="center" vertical="center"/>
    </xf>
    <xf numFmtId="0" fontId="18" fillId="26" borderId="0" xfId="0" applyFont="1" applyFill="1" applyBorder="1" applyAlignment="1">
      <alignment vertical="top" wrapText="1"/>
    </xf>
    <xf numFmtId="165" fontId="31" fillId="26" borderId="0" xfId="52" applyFont="1" applyFill="1" applyBorder="1" applyAlignment="1">
      <alignment vertical="center" wrapText="1"/>
    </xf>
    <xf numFmtId="165" fontId="32" fillId="26" borderId="0" xfId="52" applyFill="1" applyBorder="1" applyAlignment="1">
      <alignment vertical="center" wrapText="1"/>
    </xf>
    <xf numFmtId="49" fontId="19" fillId="24" borderId="10" xfId="0" applyNumberFormat="1" applyFont="1" applyFill="1" applyBorder="1" applyAlignment="1">
      <alignment horizontal="center" vertical="center"/>
    </xf>
    <xf numFmtId="0" fontId="18" fillId="0" borderId="10" xfId="39" applyFont="1" applyFill="1" applyBorder="1" applyAlignment="1">
      <alignment horizontal="justify" vertical="center" wrapText="1"/>
    </xf>
    <xf numFmtId="0" fontId="35" fillId="25" borderId="12" xfId="0" applyFont="1" applyFill="1" applyBorder="1" applyAlignment="1">
      <alignment vertical="center"/>
    </xf>
    <xf numFmtId="0" fontId="35" fillId="25" borderId="15" xfId="0" applyFont="1" applyFill="1" applyBorder="1" applyAlignment="1">
      <alignment vertical="center"/>
    </xf>
    <xf numFmtId="0" fontId="19" fillId="27" borderId="10" xfId="0" applyFont="1" applyFill="1" applyBorder="1" applyAlignment="1">
      <alignment horizontal="center" vertical="center" wrapText="1"/>
    </xf>
    <xf numFmtId="0" fontId="19" fillId="25" borderId="10" xfId="0" applyFont="1" applyFill="1" applyBorder="1" applyAlignment="1">
      <alignment horizontal="center" vertical="top"/>
    </xf>
    <xf numFmtId="4" fontId="19" fillId="27" borderId="10" xfId="52" applyNumberFormat="1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35" fillId="25" borderId="13" xfId="0" applyFont="1" applyFill="1" applyBorder="1" applyAlignment="1">
      <alignment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justify" vertical="center" wrapText="1"/>
    </xf>
    <xf numFmtId="0" fontId="19" fillId="0" borderId="10" xfId="0" applyFont="1" applyFill="1" applyBorder="1" applyAlignment="1">
      <alignment horizontal="left" vertical="center"/>
    </xf>
    <xf numFmtId="4" fontId="19" fillId="0" borderId="10" xfId="0" applyNumberFormat="1" applyFont="1" applyFill="1" applyBorder="1" applyAlignment="1">
      <alignment horizontal="center" vertical="center"/>
    </xf>
    <xf numFmtId="17" fontId="19" fillId="0" borderId="21" xfId="0" quotePrefix="1" applyNumberFormat="1" applyFont="1" applyFill="1" applyBorder="1" applyAlignment="1">
      <alignment horizontal="center" vertical="center" wrapText="1"/>
    </xf>
    <xf numFmtId="0" fontId="19" fillId="0" borderId="18" xfId="0" applyNumberFormat="1" applyFont="1" applyFill="1" applyBorder="1" applyAlignment="1">
      <alignment horizontal="center" vertical="center" wrapText="1"/>
    </xf>
    <xf numFmtId="0" fontId="19" fillId="0" borderId="22" xfId="0" applyNumberFormat="1" applyFont="1" applyFill="1" applyBorder="1" applyAlignment="1">
      <alignment horizontal="center" vertical="center" wrapText="1"/>
    </xf>
    <xf numFmtId="0" fontId="19" fillId="0" borderId="23" xfId="0" applyNumberFormat="1" applyFont="1" applyFill="1" applyBorder="1" applyAlignment="1">
      <alignment horizontal="center" vertical="center" wrapText="1"/>
    </xf>
    <xf numFmtId="0" fontId="19" fillId="0" borderId="24" xfId="0" applyNumberFormat="1" applyFont="1" applyFill="1" applyBorder="1" applyAlignment="1">
      <alignment horizontal="center" vertical="center" wrapText="1"/>
    </xf>
    <xf numFmtId="0" fontId="19" fillId="0" borderId="25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24" borderId="0" xfId="0" applyFont="1" applyFill="1" applyBorder="1" applyAlignment="1">
      <alignment horizontal="center"/>
    </xf>
    <xf numFmtId="0" fontId="19" fillId="27" borderId="12" xfId="0" applyFont="1" applyFill="1" applyBorder="1" applyAlignment="1">
      <alignment horizontal="left" vertical="center" wrapText="1"/>
    </xf>
    <xf numFmtId="0" fontId="19" fillId="27" borderId="15" xfId="0" applyFont="1" applyFill="1" applyBorder="1" applyAlignment="1">
      <alignment horizontal="left" vertical="center" wrapText="1"/>
    </xf>
    <xf numFmtId="0" fontId="19" fillId="27" borderId="13" xfId="0" applyFont="1" applyFill="1" applyBorder="1" applyAlignment="1">
      <alignment horizontal="left" vertical="center" wrapText="1"/>
    </xf>
    <xf numFmtId="0" fontId="19" fillId="0" borderId="21" xfId="0" applyFont="1" applyFill="1" applyBorder="1" applyAlignment="1">
      <alignment horizontal="center" vertical="center"/>
    </xf>
    <xf numFmtId="0" fontId="19" fillId="24" borderId="10" xfId="0" applyFont="1" applyFill="1" applyBorder="1" applyAlignment="1">
      <alignment horizontal="center" vertical="center" wrapText="1"/>
    </xf>
    <xf numFmtId="0" fontId="19" fillId="24" borderId="10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 wrapText="1"/>
    </xf>
    <xf numFmtId="14" fontId="19" fillId="0" borderId="11" xfId="0" quotePrefix="1" applyNumberFormat="1" applyFont="1" applyFill="1" applyBorder="1" applyAlignment="1">
      <alignment horizontal="center" vertical="center" wrapText="1"/>
    </xf>
    <xf numFmtId="14" fontId="19" fillId="0" borderId="26" xfId="0" quotePrefix="1" applyNumberFormat="1" applyFont="1" applyFill="1" applyBorder="1" applyAlignment="1">
      <alignment horizontal="center" vertical="center" wrapText="1"/>
    </xf>
    <xf numFmtId="14" fontId="19" fillId="0" borderId="14" xfId="0" quotePrefix="1" applyNumberFormat="1" applyFont="1" applyFill="1" applyBorder="1" applyAlignment="1">
      <alignment horizontal="center" vertical="center" wrapText="1"/>
    </xf>
    <xf numFmtId="0" fontId="35" fillId="25" borderId="12" xfId="0" applyFont="1" applyFill="1" applyBorder="1" applyAlignment="1">
      <alignment horizontal="left" vertical="center"/>
    </xf>
    <xf numFmtId="0" fontId="35" fillId="25" borderId="15" xfId="0" applyFont="1" applyFill="1" applyBorder="1" applyAlignment="1">
      <alignment horizontal="left" vertical="center"/>
    </xf>
    <xf numFmtId="0" fontId="36" fillId="28" borderId="16" xfId="0" applyFont="1" applyFill="1" applyBorder="1" applyAlignment="1">
      <alignment horizontal="center" vertical="center"/>
    </xf>
    <xf numFmtId="0" fontId="36" fillId="28" borderId="19" xfId="0" applyFont="1" applyFill="1" applyBorder="1" applyAlignment="1">
      <alignment horizontal="center" vertical="center"/>
    </xf>
    <xf numFmtId="0" fontId="36" fillId="28" borderId="20" xfId="0" applyFont="1" applyFill="1" applyBorder="1" applyAlignment="1">
      <alignment horizontal="center" vertical="center"/>
    </xf>
  </cellXfs>
  <cellStyles count="71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 2" xfId="36"/>
    <cellStyle name="Neutra 2" xfId="37"/>
    <cellStyle name="Normal" xfId="0" builtinId="0"/>
    <cellStyle name="Normal 2" xfId="38"/>
    <cellStyle name="Normal 2 2" xfId="39"/>
    <cellStyle name="Normal 2 3" xfId="40"/>
    <cellStyle name="Normal 2_Material" xfId="41"/>
    <cellStyle name="Normal 3" xfId="42"/>
    <cellStyle name="Normal 3 2" xfId="43"/>
    <cellStyle name="Normal 3_Material" xfId="44"/>
    <cellStyle name="Normal 4" xfId="45"/>
    <cellStyle name="Normal 5" xfId="46"/>
    <cellStyle name="Normal 6" xfId="47"/>
    <cellStyle name="Nota 2" xfId="48"/>
    <cellStyle name="Porcentagem" xfId="49" builtinId="5"/>
    <cellStyle name="Porcentagem 2" xfId="50"/>
    <cellStyle name="Saída 2" xfId="51"/>
    <cellStyle name="Separador de milhares" xfId="52" builtinId="3"/>
    <cellStyle name="Separador de milhares [0] 2" xfId="53"/>
    <cellStyle name="Separador de milhares [0] 3" xfId="54"/>
    <cellStyle name="Separador de milhares 2" xfId="55"/>
    <cellStyle name="Separador de milhares 2 2" xfId="56"/>
    <cellStyle name="Separador de milhares 3" xfId="57"/>
    <cellStyle name="Separador de milhares 3 2" xfId="58"/>
    <cellStyle name="Separador de milhares 4" xfId="59"/>
    <cellStyle name="Separador de milhares 4 2" xfId="60"/>
    <cellStyle name="Separador de milhares 5" xfId="61"/>
    <cellStyle name="Texto de Aviso 2" xfId="62"/>
    <cellStyle name="Texto Explicativo 2" xfId="63"/>
    <cellStyle name="Título 1 1" xfId="64"/>
    <cellStyle name="Título 1 2" xfId="65"/>
    <cellStyle name="Título 2 2" xfId="66"/>
    <cellStyle name="Título 3 2" xfId="67"/>
    <cellStyle name="Título 4 2" xfId="68"/>
    <cellStyle name="Total 2" xfId="69"/>
    <cellStyle name="Vírgula 2" xfId="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85725</xdr:rowOff>
    </xdr:from>
    <xdr:to>
      <xdr:col>3</xdr:col>
      <xdr:colOff>1066800</xdr:colOff>
      <xdr:row>5</xdr:row>
      <xdr:rowOff>142875</xdr:rowOff>
    </xdr:to>
    <xdr:pic>
      <xdr:nvPicPr>
        <xdr:cNvPr id="325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85750"/>
          <a:ext cx="14668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1076325</xdr:colOff>
      <xdr:row>2</xdr:row>
      <xdr:rowOff>123825</xdr:rowOff>
    </xdr:from>
    <xdr:to>
      <xdr:col>8</xdr:col>
      <xdr:colOff>866</xdr:colOff>
      <xdr:row>6</xdr:row>
      <xdr:rowOff>8659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743075" y="323850"/>
          <a:ext cx="6925541" cy="551584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GRD/UEP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85725</xdr:rowOff>
    </xdr:from>
    <xdr:to>
      <xdr:col>3</xdr:col>
      <xdr:colOff>1066800</xdr:colOff>
      <xdr:row>5</xdr:row>
      <xdr:rowOff>142875</xdr:rowOff>
    </xdr:to>
    <xdr:pic>
      <xdr:nvPicPr>
        <xdr:cNvPr id="428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285750"/>
          <a:ext cx="1466850" cy="523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1076325</xdr:colOff>
      <xdr:row>2</xdr:row>
      <xdr:rowOff>123825</xdr:rowOff>
    </xdr:from>
    <xdr:to>
      <xdr:col>8</xdr:col>
      <xdr:colOff>866</xdr:colOff>
      <xdr:row>6</xdr:row>
      <xdr:rowOff>8659</xdr:rowOff>
    </xdr:to>
    <xdr:sp macro="" textlink="" fLocksText="0">
      <xdr:nvSpPr>
        <xdr:cNvPr id="1026" name="Text Box 5"/>
        <xdr:cNvSpPr txBox="1">
          <a:spLocks noChangeArrowheads="1"/>
        </xdr:cNvSpPr>
      </xdr:nvSpPr>
      <xdr:spPr bwMode="auto">
        <a:xfrm>
          <a:off x="1647825" y="322984"/>
          <a:ext cx="6795655" cy="560243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3ª Superintendência Regional - 3ª GRD/UEP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or&#231;ament&#225;ria%20perfura&#231;&#227;o%20e%20instala&#231;&#227;o%20de%20po&#231;os%2020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O"/>
      <sheetName val="PERFURAÇÃO"/>
      <sheetName val="INSTALAÇÃO"/>
      <sheetName val="CPU POÇOS"/>
      <sheetName val="INSUMOS"/>
      <sheetName val="Veiculo"/>
      <sheetName val="Veículo Fiscalização"/>
      <sheetName val="Plan1"/>
      <sheetName val="INSUMOS (2)"/>
    </sheetNames>
    <sheetDataSet>
      <sheetData sheetId="0"/>
      <sheetData sheetId="1">
        <row r="17">
          <cell r="F17">
            <v>6</v>
          </cell>
        </row>
        <row r="18">
          <cell r="F18">
            <v>6</v>
          </cell>
        </row>
        <row r="19">
          <cell r="F19">
            <v>144</v>
          </cell>
        </row>
        <row r="20">
          <cell r="F20">
            <v>12</v>
          </cell>
        </row>
        <row r="21">
          <cell r="F21">
            <v>12</v>
          </cell>
        </row>
        <row r="23">
          <cell r="F23">
            <v>90</v>
          </cell>
        </row>
        <row r="24">
          <cell r="F24">
            <v>360</v>
          </cell>
        </row>
        <row r="25">
          <cell r="F25">
            <v>90</v>
          </cell>
        </row>
        <row r="26">
          <cell r="F26">
            <v>900</v>
          </cell>
        </row>
        <row r="27">
          <cell r="F27">
            <v>8100</v>
          </cell>
        </row>
        <row r="28">
          <cell r="F28">
            <v>900</v>
          </cell>
        </row>
        <row r="29">
          <cell r="F29">
            <v>49.48</v>
          </cell>
        </row>
        <row r="30">
          <cell r="F30">
            <v>90</v>
          </cell>
        </row>
        <row r="31">
          <cell r="F31">
            <v>90</v>
          </cell>
        </row>
        <row r="32">
          <cell r="F32">
            <v>90</v>
          </cell>
        </row>
        <row r="33">
          <cell r="F33">
            <v>90</v>
          </cell>
        </row>
        <row r="34">
          <cell r="F34">
            <v>90</v>
          </cell>
        </row>
        <row r="35">
          <cell r="F35">
            <v>90</v>
          </cell>
        </row>
        <row r="36">
          <cell r="F36">
            <v>90</v>
          </cell>
        </row>
        <row r="37">
          <cell r="F37">
            <v>18.54</v>
          </cell>
        </row>
        <row r="39">
          <cell r="F39">
            <v>10</v>
          </cell>
        </row>
        <row r="40">
          <cell r="F40">
            <v>3000</v>
          </cell>
        </row>
        <row r="41">
          <cell r="F41">
            <v>10</v>
          </cell>
        </row>
        <row r="42">
          <cell r="F42">
            <v>200</v>
          </cell>
        </row>
        <row r="43">
          <cell r="F43">
            <v>1600</v>
          </cell>
        </row>
        <row r="44">
          <cell r="F44">
            <v>10</v>
          </cell>
        </row>
        <row r="45">
          <cell r="F45">
            <v>10</v>
          </cell>
        </row>
        <row r="46">
          <cell r="F46">
            <v>1500</v>
          </cell>
        </row>
        <row r="47">
          <cell r="F47">
            <v>300</v>
          </cell>
        </row>
        <row r="48">
          <cell r="F48">
            <v>83.95</v>
          </cell>
        </row>
        <row r="49">
          <cell r="F49">
            <v>300</v>
          </cell>
        </row>
        <row r="50">
          <cell r="F50">
            <v>16.79</v>
          </cell>
        </row>
        <row r="51">
          <cell r="F51">
            <v>10</v>
          </cell>
        </row>
        <row r="52">
          <cell r="F52">
            <v>10</v>
          </cell>
        </row>
        <row r="53">
          <cell r="F53">
            <v>10</v>
          </cell>
        </row>
        <row r="54">
          <cell r="F54">
            <v>10</v>
          </cell>
        </row>
        <row r="55">
          <cell r="F55">
            <v>10</v>
          </cell>
        </row>
        <row r="56">
          <cell r="F56">
            <v>10</v>
          </cell>
        </row>
        <row r="57">
          <cell r="F57">
            <v>10</v>
          </cell>
        </row>
        <row r="58">
          <cell r="F58">
            <v>2.06</v>
          </cell>
        </row>
      </sheetData>
      <sheetData sheetId="2">
        <row r="17">
          <cell r="F17">
            <v>6</v>
          </cell>
        </row>
        <row r="18">
          <cell r="F18">
            <v>6</v>
          </cell>
        </row>
        <row r="19">
          <cell r="F19">
            <v>144</v>
          </cell>
        </row>
        <row r="20">
          <cell r="F20">
            <v>12</v>
          </cell>
        </row>
        <row r="21">
          <cell r="F21">
            <v>12</v>
          </cell>
        </row>
        <row r="23">
          <cell r="F23">
            <v>4200</v>
          </cell>
        </row>
        <row r="24">
          <cell r="F24">
            <v>140</v>
          </cell>
        </row>
        <row r="25">
          <cell r="F25">
            <v>1435</v>
          </cell>
        </row>
        <row r="26">
          <cell r="F26">
            <v>282.24</v>
          </cell>
        </row>
        <row r="27">
          <cell r="F27">
            <v>24.32</v>
          </cell>
        </row>
        <row r="28">
          <cell r="F28">
            <v>504</v>
          </cell>
        </row>
        <row r="29">
          <cell r="F29">
            <v>504</v>
          </cell>
        </row>
        <row r="30">
          <cell r="F30">
            <v>2800</v>
          </cell>
        </row>
        <row r="31">
          <cell r="F31">
            <v>140</v>
          </cell>
        </row>
        <row r="32">
          <cell r="F32">
            <v>1554</v>
          </cell>
        </row>
        <row r="33">
          <cell r="F33">
            <v>140</v>
          </cell>
        </row>
        <row r="34">
          <cell r="F34">
            <v>140</v>
          </cell>
        </row>
        <row r="35">
          <cell r="F35">
            <v>140</v>
          </cell>
        </row>
        <row r="36">
          <cell r="F36">
            <v>140</v>
          </cell>
        </row>
        <row r="37">
          <cell r="F37">
            <v>140</v>
          </cell>
        </row>
        <row r="38">
          <cell r="F38">
            <v>140</v>
          </cell>
        </row>
        <row r="40">
          <cell r="F40">
            <v>200</v>
          </cell>
        </row>
        <row r="41">
          <cell r="F41">
            <v>50</v>
          </cell>
        </row>
        <row r="42">
          <cell r="F42">
            <v>50</v>
          </cell>
        </row>
        <row r="43">
          <cell r="F43">
            <v>50</v>
          </cell>
        </row>
        <row r="44">
          <cell r="F44">
            <v>50</v>
          </cell>
        </row>
        <row r="45">
          <cell r="F45">
            <v>50</v>
          </cell>
        </row>
        <row r="46">
          <cell r="F46">
            <v>50</v>
          </cell>
        </row>
        <row r="48">
          <cell r="F48">
            <v>1500</v>
          </cell>
        </row>
        <row r="49">
          <cell r="F49">
            <v>50</v>
          </cell>
        </row>
        <row r="50">
          <cell r="F50">
            <v>512.5</v>
          </cell>
        </row>
        <row r="51">
          <cell r="F51">
            <v>100.8</v>
          </cell>
        </row>
        <row r="52">
          <cell r="F52">
            <v>190.64</v>
          </cell>
        </row>
        <row r="53">
          <cell r="F53">
            <v>180</v>
          </cell>
        </row>
        <row r="54">
          <cell r="F54">
            <v>180</v>
          </cell>
        </row>
        <row r="55">
          <cell r="F55">
            <v>1000</v>
          </cell>
        </row>
        <row r="56">
          <cell r="F56">
            <v>50</v>
          </cell>
        </row>
        <row r="57">
          <cell r="F57">
            <v>555</v>
          </cell>
        </row>
        <row r="58">
          <cell r="F58">
            <v>50</v>
          </cell>
        </row>
        <row r="59">
          <cell r="F59">
            <v>50</v>
          </cell>
        </row>
        <row r="60">
          <cell r="F60">
            <v>50</v>
          </cell>
        </row>
        <row r="62">
          <cell r="F62">
            <v>10</v>
          </cell>
        </row>
        <row r="63">
          <cell r="F63">
            <v>1500</v>
          </cell>
        </row>
        <row r="64">
          <cell r="F64">
            <v>10</v>
          </cell>
        </row>
        <row r="65">
          <cell r="F65">
            <v>2000</v>
          </cell>
        </row>
        <row r="66">
          <cell r="F66">
            <v>2000</v>
          </cell>
        </row>
        <row r="67">
          <cell r="F67">
            <v>300</v>
          </cell>
        </row>
        <row r="68">
          <cell r="F68">
            <v>300</v>
          </cell>
        </row>
        <row r="69">
          <cell r="F69">
            <v>10</v>
          </cell>
        </row>
        <row r="70">
          <cell r="F70">
            <v>400</v>
          </cell>
        </row>
        <row r="71">
          <cell r="F71">
            <v>10</v>
          </cell>
        </row>
        <row r="72">
          <cell r="F72">
            <v>20.16</v>
          </cell>
        </row>
        <row r="73">
          <cell r="F73">
            <v>20.16</v>
          </cell>
        </row>
        <row r="74">
          <cell r="F74">
            <v>10</v>
          </cell>
        </row>
        <row r="75">
          <cell r="F75">
            <v>10</v>
          </cell>
        </row>
        <row r="76">
          <cell r="F76">
            <v>10</v>
          </cell>
        </row>
        <row r="77">
          <cell r="F77">
            <v>10</v>
          </cell>
        </row>
        <row r="78">
          <cell r="F78">
            <v>10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W287"/>
  <sheetViews>
    <sheetView tabSelected="1" view="pageBreakPreview" zoomScale="90" zoomScaleNormal="110" zoomScaleSheetLayoutView="90" workbookViewId="0"/>
  </sheetViews>
  <sheetFormatPr defaultColWidth="11.42578125" defaultRowHeight="15.75"/>
  <cols>
    <col min="1" max="1" width="2.5703125" style="1" customWidth="1"/>
    <col min="2" max="2" width="7.42578125" style="1" customWidth="1"/>
    <col min="3" max="3" width="12.140625" style="1" hidden="1" customWidth="1"/>
    <col min="4" max="4" width="67.28515625" style="2" customWidth="1"/>
    <col min="5" max="5" width="11" style="1" customWidth="1"/>
    <col min="6" max="6" width="13.28515625" style="3" customWidth="1"/>
    <col min="7" max="7" width="12.5703125" style="1" customWidth="1"/>
    <col min="8" max="8" width="15.85546875" style="1" customWidth="1"/>
    <col min="9" max="9" width="2.140625" style="1" customWidth="1"/>
    <col min="10" max="10" width="14.7109375" style="37" customWidth="1"/>
    <col min="11" max="11" width="28.28515625" style="1" customWidth="1"/>
    <col min="12" max="12" width="7.7109375" style="1" customWidth="1"/>
    <col min="13" max="13" width="11.42578125" style="1"/>
    <col min="14" max="14" width="17" style="1" customWidth="1"/>
    <col min="15" max="15" width="7.85546875" style="1" customWidth="1"/>
    <col min="16" max="16" width="11" style="1" customWidth="1"/>
    <col min="17" max="18" width="11.42578125" style="1"/>
    <col min="19" max="19" width="12.7109375" style="1" customWidth="1"/>
    <col min="20" max="16384" width="11.42578125" style="1"/>
  </cols>
  <sheetData>
    <row r="1" spans="2:12" ht="16.5" thickBot="1"/>
    <row r="2" spans="2:12" ht="42" customHeight="1">
      <c r="B2" s="121" t="s">
        <v>175</v>
      </c>
      <c r="C2" s="122"/>
      <c r="D2" s="122"/>
      <c r="E2" s="122"/>
      <c r="F2" s="122"/>
      <c r="G2" s="122"/>
      <c r="H2" s="123"/>
      <c r="K2" s="6"/>
      <c r="L2" s="6"/>
    </row>
    <row r="3" spans="2:12" ht="12" customHeight="1">
      <c r="B3" s="95"/>
      <c r="C3" s="95"/>
      <c r="D3" s="95"/>
      <c r="E3" s="95"/>
      <c r="F3" s="95"/>
      <c r="G3" s="95"/>
      <c r="H3" s="95"/>
    </row>
    <row r="4" spans="2:12" s="4" customFormat="1" ht="12" customHeight="1">
      <c r="B4" s="95"/>
      <c r="C4" s="95"/>
      <c r="D4" s="95"/>
      <c r="E4" s="95"/>
      <c r="F4" s="95"/>
      <c r="G4" s="95"/>
      <c r="H4" s="95"/>
      <c r="J4" s="38"/>
    </row>
    <row r="5" spans="2:12" s="4" customFormat="1" ht="12.75" customHeight="1">
      <c r="B5" s="95"/>
      <c r="C5" s="95"/>
      <c r="D5" s="95"/>
      <c r="E5" s="95"/>
      <c r="F5" s="95"/>
      <c r="G5" s="95"/>
      <c r="H5" s="95"/>
      <c r="J5" s="38"/>
    </row>
    <row r="6" spans="2:12" s="4" customFormat="1" ht="15.75" customHeight="1">
      <c r="B6" s="95"/>
      <c r="C6" s="95"/>
      <c r="D6" s="95"/>
      <c r="E6" s="95"/>
      <c r="F6" s="95"/>
      <c r="G6" s="95"/>
      <c r="H6" s="95"/>
      <c r="J6" s="38"/>
    </row>
    <row r="7" spans="2:12" s="4" customFormat="1" ht="12.75" customHeight="1">
      <c r="B7" s="98" t="s">
        <v>0</v>
      </c>
      <c r="C7" s="98"/>
      <c r="D7" s="96" t="s">
        <v>116</v>
      </c>
      <c r="E7" s="96"/>
      <c r="F7" s="96"/>
      <c r="G7" s="96"/>
      <c r="H7" s="96"/>
    </row>
    <row r="8" spans="2:12" s="4" customFormat="1" ht="12.75" customHeight="1">
      <c r="B8" s="98"/>
      <c r="C8" s="98"/>
      <c r="D8" s="96"/>
      <c r="E8" s="96"/>
      <c r="F8" s="96"/>
      <c r="G8" s="96"/>
      <c r="H8" s="96"/>
      <c r="J8" s="38"/>
    </row>
    <row r="9" spans="2:12" s="4" customFormat="1" ht="12.75" customHeight="1">
      <c r="B9" s="98" t="s">
        <v>66</v>
      </c>
      <c r="C9" s="98"/>
      <c r="D9" s="97" t="s">
        <v>65</v>
      </c>
      <c r="E9" s="97"/>
      <c r="F9" s="97"/>
      <c r="G9" s="97"/>
      <c r="H9" s="97"/>
      <c r="J9" s="38"/>
    </row>
    <row r="10" spans="2:12" s="4" customFormat="1" ht="27.75" customHeight="1">
      <c r="B10" s="98"/>
      <c r="C10" s="98"/>
      <c r="D10" s="97"/>
      <c r="E10" s="97"/>
      <c r="F10" s="97"/>
      <c r="G10" s="97"/>
      <c r="H10" s="97"/>
      <c r="J10" s="38"/>
    </row>
    <row r="11" spans="2:12" s="4" customFormat="1" ht="30.75" customHeight="1">
      <c r="B11" s="98" t="s">
        <v>67</v>
      </c>
      <c r="C11" s="98"/>
      <c r="D11" s="100" t="s">
        <v>135</v>
      </c>
      <c r="E11" s="101"/>
      <c r="F11" s="106" t="s">
        <v>72</v>
      </c>
      <c r="G11" s="107"/>
      <c r="H11" s="75" t="s">
        <v>68</v>
      </c>
      <c r="J11" s="38"/>
    </row>
    <row r="12" spans="2:12" s="4" customFormat="1" ht="18.75" customHeight="1">
      <c r="B12" s="98"/>
      <c r="C12" s="98"/>
      <c r="D12" s="102"/>
      <c r="E12" s="103"/>
      <c r="F12" s="74" t="s">
        <v>74</v>
      </c>
      <c r="G12" s="74" t="s">
        <v>73</v>
      </c>
      <c r="H12" s="99">
        <f>H17+H23+H39</f>
        <v>0</v>
      </c>
      <c r="J12" s="38"/>
    </row>
    <row r="13" spans="2:12" s="4" customFormat="1" ht="18" customHeight="1">
      <c r="B13" s="98"/>
      <c r="C13" s="98"/>
      <c r="D13" s="104"/>
      <c r="E13" s="105"/>
      <c r="F13" s="58">
        <v>90</v>
      </c>
      <c r="G13" s="58">
        <v>10</v>
      </c>
      <c r="H13" s="99"/>
      <c r="J13" s="38"/>
    </row>
    <row r="14" spans="2:12" s="4" customFormat="1" ht="34.5" customHeight="1">
      <c r="B14" s="112" t="s">
        <v>1</v>
      </c>
      <c r="C14" s="93"/>
      <c r="D14" s="93"/>
      <c r="E14" s="93"/>
      <c r="F14" s="93"/>
      <c r="G14" s="93"/>
      <c r="H14" s="94"/>
      <c r="J14" s="38"/>
      <c r="K14" s="36"/>
    </row>
    <row r="15" spans="2:12" s="6" customFormat="1" ht="20.25" customHeight="1">
      <c r="B15" s="113" t="s">
        <v>2</v>
      </c>
      <c r="C15" s="84" t="s">
        <v>3</v>
      </c>
      <c r="D15" s="114" t="s">
        <v>4</v>
      </c>
      <c r="E15" s="114" t="s">
        <v>5</v>
      </c>
      <c r="F15" s="114" t="s">
        <v>6</v>
      </c>
      <c r="G15" s="96" t="s">
        <v>7</v>
      </c>
      <c r="H15" s="96"/>
      <c r="K15" s="5"/>
    </row>
    <row r="16" spans="2:12" s="6" customFormat="1" ht="24" customHeight="1">
      <c r="B16" s="113"/>
      <c r="C16" s="84"/>
      <c r="D16" s="114"/>
      <c r="E16" s="114"/>
      <c r="F16" s="114"/>
      <c r="G16" s="76" t="s">
        <v>8</v>
      </c>
      <c r="H16" s="58" t="s">
        <v>9</v>
      </c>
      <c r="K16" s="5"/>
    </row>
    <row r="17" spans="2:11" s="8" customFormat="1">
      <c r="B17" s="88">
        <v>1</v>
      </c>
      <c r="C17" s="89">
        <v>10101</v>
      </c>
      <c r="D17" s="109" t="s">
        <v>10</v>
      </c>
      <c r="E17" s="110"/>
      <c r="F17" s="110"/>
      <c r="G17" s="111"/>
      <c r="H17" s="90">
        <f>SUM(H18:H22)</f>
        <v>0</v>
      </c>
      <c r="J17" s="39"/>
      <c r="K17" s="5"/>
    </row>
    <row r="18" spans="2:11" s="8" customFormat="1" ht="23.25" customHeight="1">
      <c r="B18" s="54" t="s">
        <v>11</v>
      </c>
      <c r="C18" s="59"/>
      <c r="D18" s="60" t="s">
        <v>12</v>
      </c>
      <c r="E18" s="56" t="s">
        <v>95</v>
      </c>
      <c r="F18" s="57">
        <f>[4]PERFURAÇÃO!$F17</f>
        <v>6</v>
      </c>
      <c r="G18" s="57">
        <v>0</v>
      </c>
      <c r="H18" s="57">
        <f>G18*F18</f>
        <v>0</v>
      </c>
      <c r="J18" s="40"/>
      <c r="K18" s="5"/>
    </row>
    <row r="19" spans="2:11" s="8" customFormat="1" ht="23.25" customHeight="1">
      <c r="B19" s="54" t="s">
        <v>13</v>
      </c>
      <c r="C19" s="59"/>
      <c r="D19" s="60" t="s">
        <v>14</v>
      </c>
      <c r="E19" s="56" t="s">
        <v>95</v>
      </c>
      <c r="F19" s="57">
        <f>[4]PERFURAÇÃO!$F18</f>
        <v>6</v>
      </c>
      <c r="G19" s="57">
        <v>0</v>
      </c>
      <c r="H19" s="57">
        <f>G19*F19</f>
        <v>0</v>
      </c>
      <c r="J19" s="41" t="s">
        <v>56</v>
      </c>
      <c r="K19" s="5"/>
    </row>
    <row r="20" spans="2:11" s="8" customFormat="1" ht="32.25" customHeight="1">
      <c r="B20" s="54" t="s">
        <v>15</v>
      </c>
      <c r="C20" s="59"/>
      <c r="D20" s="60" t="s">
        <v>16</v>
      </c>
      <c r="E20" s="54" t="s">
        <v>54</v>
      </c>
      <c r="F20" s="57">
        <f>[4]PERFURAÇÃO!$F19</f>
        <v>144</v>
      </c>
      <c r="G20" s="57">
        <v>0</v>
      </c>
      <c r="H20" s="57">
        <f>G20*F20</f>
        <v>0</v>
      </c>
      <c r="J20" s="39"/>
    </row>
    <row r="21" spans="2:11" s="8" customFormat="1" ht="33.75" customHeight="1">
      <c r="B21" s="54" t="s">
        <v>17</v>
      </c>
      <c r="C21" s="59"/>
      <c r="D21" s="85" t="s">
        <v>64</v>
      </c>
      <c r="E21" s="54" t="s">
        <v>18</v>
      </c>
      <c r="F21" s="57">
        <f>[4]PERFURAÇÃO!$F20</f>
        <v>12</v>
      </c>
      <c r="G21" s="57">
        <v>0</v>
      </c>
      <c r="H21" s="57">
        <f>G21*F21</f>
        <v>0</v>
      </c>
      <c r="J21" s="39"/>
      <c r="K21" s="5"/>
    </row>
    <row r="22" spans="2:11" s="9" customFormat="1" ht="20.25" customHeight="1">
      <c r="B22" s="54" t="s">
        <v>19</v>
      </c>
      <c r="C22" s="61"/>
      <c r="D22" s="62" t="s">
        <v>69</v>
      </c>
      <c r="E22" s="54" t="s">
        <v>18</v>
      </c>
      <c r="F22" s="57">
        <f>[4]PERFURAÇÃO!$F21</f>
        <v>12</v>
      </c>
      <c r="G22" s="57">
        <v>0</v>
      </c>
      <c r="H22" s="57">
        <f>G22*F22</f>
        <v>0</v>
      </c>
      <c r="J22" s="42"/>
      <c r="K22" s="5"/>
    </row>
    <row r="23" spans="2:11" s="9" customFormat="1">
      <c r="B23" s="63">
        <v>2</v>
      </c>
      <c r="C23" s="64"/>
      <c r="D23" s="86" t="s">
        <v>174</v>
      </c>
      <c r="E23" s="87"/>
      <c r="F23" s="87"/>
      <c r="G23" s="87"/>
      <c r="H23" s="90">
        <f>SUM(H24:H38)</f>
        <v>0</v>
      </c>
      <c r="J23" s="42"/>
      <c r="K23" s="5"/>
    </row>
    <row r="24" spans="2:11" s="9" customFormat="1" ht="31.5">
      <c r="B24" s="54" t="s">
        <v>20</v>
      </c>
      <c r="C24" s="65"/>
      <c r="D24" s="66" t="s">
        <v>21</v>
      </c>
      <c r="E24" s="56" t="s">
        <v>95</v>
      </c>
      <c r="F24" s="57">
        <f>[4]PERFURAÇÃO!$F23</f>
        <v>90</v>
      </c>
      <c r="G24" s="57">
        <v>0</v>
      </c>
      <c r="H24" s="57">
        <f t="shared" ref="H24:H36" si="0">G24*F24</f>
        <v>0</v>
      </c>
      <c r="J24" s="42"/>
      <c r="K24" s="5"/>
    </row>
    <row r="25" spans="2:11" s="8" customFormat="1" ht="31.5">
      <c r="B25" s="54" t="s">
        <v>22</v>
      </c>
      <c r="C25" s="59"/>
      <c r="D25" s="60" t="s">
        <v>70</v>
      </c>
      <c r="E25" s="54" t="s">
        <v>54</v>
      </c>
      <c r="F25" s="57">
        <f>[4]PERFURAÇÃO!$F24</f>
        <v>360</v>
      </c>
      <c r="G25" s="57">
        <v>0</v>
      </c>
      <c r="H25" s="57">
        <f t="shared" si="0"/>
        <v>0</v>
      </c>
      <c r="J25" s="39" t="s">
        <v>57</v>
      </c>
      <c r="K25" s="5"/>
    </row>
    <row r="26" spans="2:11" s="9" customFormat="1">
      <c r="B26" s="54" t="s">
        <v>23</v>
      </c>
      <c r="C26" s="65"/>
      <c r="D26" s="70" t="s">
        <v>113</v>
      </c>
      <c r="E26" s="56" t="s">
        <v>95</v>
      </c>
      <c r="F26" s="57">
        <f>[4]PERFURAÇÃO!$F25</f>
        <v>90</v>
      </c>
      <c r="G26" s="57">
        <v>0</v>
      </c>
      <c r="H26" s="57">
        <f t="shared" si="0"/>
        <v>0</v>
      </c>
      <c r="J26" s="42"/>
      <c r="K26" s="5"/>
    </row>
    <row r="27" spans="2:11" s="9" customFormat="1">
      <c r="B27" s="54" t="s">
        <v>24</v>
      </c>
      <c r="C27" s="65"/>
      <c r="D27" s="67" t="s">
        <v>25</v>
      </c>
      <c r="E27" s="54" t="s">
        <v>26</v>
      </c>
      <c r="F27" s="57">
        <f>[4]PERFURAÇÃO!$F26</f>
        <v>900</v>
      </c>
      <c r="G27" s="57">
        <v>0</v>
      </c>
      <c r="H27" s="57">
        <f t="shared" si="0"/>
        <v>0</v>
      </c>
      <c r="J27" s="42" t="s">
        <v>58</v>
      </c>
      <c r="K27" s="5"/>
    </row>
    <row r="28" spans="2:11" s="9" customFormat="1">
      <c r="B28" s="54" t="s">
        <v>27</v>
      </c>
      <c r="C28" s="65"/>
      <c r="D28" s="67" t="s">
        <v>28</v>
      </c>
      <c r="E28" s="54" t="s">
        <v>26</v>
      </c>
      <c r="F28" s="57">
        <f>[4]PERFURAÇÃO!$F27</f>
        <v>8100</v>
      </c>
      <c r="G28" s="57">
        <v>0</v>
      </c>
      <c r="H28" s="57">
        <f t="shared" si="0"/>
        <v>0</v>
      </c>
      <c r="J28" s="42" t="s">
        <v>58</v>
      </c>
    </row>
    <row r="29" spans="2:11" s="9" customFormat="1" ht="47.25">
      <c r="B29" s="54" t="s">
        <v>29</v>
      </c>
      <c r="C29" s="65"/>
      <c r="D29" s="60" t="s">
        <v>168</v>
      </c>
      <c r="E29" s="54" t="s">
        <v>26</v>
      </c>
      <c r="F29" s="57">
        <f>[4]PERFURAÇÃO!$F28</f>
        <v>900</v>
      </c>
      <c r="G29" s="57">
        <v>0</v>
      </c>
      <c r="H29" s="57">
        <f t="shared" si="0"/>
        <v>0</v>
      </c>
      <c r="J29" s="42"/>
    </row>
    <row r="30" spans="2:11" s="9" customFormat="1" ht="31.5">
      <c r="B30" s="54" t="s">
        <v>132</v>
      </c>
      <c r="C30" s="61"/>
      <c r="D30" s="68" t="s">
        <v>30</v>
      </c>
      <c r="E30" s="56" t="s">
        <v>31</v>
      </c>
      <c r="F30" s="57">
        <f>[4]PERFURAÇÃO!$F29</f>
        <v>49.48</v>
      </c>
      <c r="G30" s="57">
        <v>0</v>
      </c>
      <c r="H30" s="57">
        <f t="shared" si="0"/>
        <v>0</v>
      </c>
      <c r="J30" s="42"/>
    </row>
    <row r="31" spans="2:11" s="7" customFormat="1" ht="47.25">
      <c r="B31" s="54" t="s">
        <v>133</v>
      </c>
      <c r="C31" s="52"/>
      <c r="D31" s="55" t="s">
        <v>156</v>
      </c>
      <c r="E31" s="56" t="s">
        <v>95</v>
      </c>
      <c r="F31" s="57">
        <f>[4]PERFURAÇÃO!$F30</f>
        <v>90</v>
      </c>
      <c r="G31" s="57">
        <v>0</v>
      </c>
      <c r="H31" s="57">
        <f t="shared" si="0"/>
        <v>0</v>
      </c>
      <c r="J31" s="35"/>
      <c r="K31" s="34"/>
    </row>
    <row r="32" spans="2:11" s="9" customFormat="1" ht="63">
      <c r="B32" s="54" t="s">
        <v>32</v>
      </c>
      <c r="C32" s="52"/>
      <c r="D32" s="55" t="s">
        <v>157</v>
      </c>
      <c r="E32" s="56" t="s">
        <v>95</v>
      </c>
      <c r="F32" s="57">
        <f>[4]PERFURAÇÃO!$F31</f>
        <v>90</v>
      </c>
      <c r="G32" s="57">
        <v>0</v>
      </c>
      <c r="H32" s="57">
        <f t="shared" si="0"/>
        <v>0</v>
      </c>
      <c r="J32" s="42"/>
    </row>
    <row r="33" spans="2:23" s="9" customFormat="1" ht="31.5">
      <c r="B33" s="54" t="s">
        <v>55</v>
      </c>
      <c r="C33" s="65"/>
      <c r="D33" s="67" t="s">
        <v>99</v>
      </c>
      <c r="E33" s="56" t="s">
        <v>95</v>
      </c>
      <c r="F33" s="57">
        <f>[4]PERFURAÇÃO!$F32</f>
        <v>90</v>
      </c>
      <c r="G33" s="57">
        <v>0</v>
      </c>
      <c r="H33" s="57">
        <f t="shared" si="0"/>
        <v>0</v>
      </c>
      <c r="J33" s="42"/>
    </row>
    <row r="34" spans="2:23" s="9" customFormat="1" ht="31.5">
      <c r="B34" s="54" t="s">
        <v>101</v>
      </c>
      <c r="C34" s="65"/>
      <c r="D34" s="67" t="s">
        <v>158</v>
      </c>
      <c r="E34" s="56" t="s">
        <v>95</v>
      </c>
      <c r="F34" s="57">
        <f>[4]PERFURAÇÃO!$F33</f>
        <v>90</v>
      </c>
      <c r="G34" s="57">
        <v>0</v>
      </c>
      <c r="H34" s="57">
        <f t="shared" si="0"/>
        <v>0</v>
      </c>
      <c r="J34" s="42"/>
    </row>
    <row r="35" spans="2:23" s="9" customFormat="1" ht="31.5">
      <c r="B35" s="54" t="s">
        <v>102</v>
      </c>
      <c r="C35" s="52"/>
      <c r="D35" s="70" t="s">
        <v>167</v>
      </c>
      <c r="E35" s="56" t="s">
        <v>95</v>
      </c>
      <c r="F35" s="57">
        <f>[4]PERFURAÇÃO!$F34</f>
        <v>90</v>
      </c>
      <c r="G35" s="57">
        <v>0</v>
      </c>
      <c r="H35" s="57">
        <f t="shared" si="0"/>
        <v>0</v>
      </c>
      <c r="J35" s="43"/>
    </row>
    <row r="36" spans="2:23" s="7" customFormat="1" ht="31.5">
      <c r="B36" s="54" t="s">
        <v>104</v>
      </c>
      <c r="C36" s="65"/>
      <c r="D36" s="60" t="s">
        <v>159</v>
      </c>
      <c r="E36" s="56" t="s">
        <v>95</v>
      </c>
      <c r="F36" s="57">
        <f>[4]PERFURAÇÃO!$F35</f>
        <v>90</v>
      </c>
      <c r="G36" s="57">
        <v>0</v>
      </c>
      <c r="H36" s="57">
        <f t="shared" si="0"/>
        <v>0</v>
      </c>
      <c r="J36" s="35"/>
      <c r="K36" s="34"/>
    </row>
    <row r="37" spans="2:23" s="7" customFormat="1" ht="31.5">
      <c r="B37" s="54" t="s">
        <v>108</v>
      </c>
      <c r="C37" s="52"/>
      <c r="D37" s="70" t="s">
        <v>147</v>
      </c>
      <c r="E37" s="56" t="s">
        <v>95</v>
      </c>
      <c r="F37" s="57">
        <f>[4]PERFURAÇÃO!$F36</f>
        <v>90</v>
      </c>
      <c r="G37" s="57">
        <v>0</v>
      </c>
      <c r="H37" s="53">
        <f>F37*G37</f>
        <v>0</v>
      </c>
      <c r="J37" s="35"/>
      <c r="K37" s="34"/>
    </row>
    <row r="38" spans="2:23" ht="63">
      <c r="B38" s="54" t="s">
        <v>134</v>
      </c>
      <c r="C38" s="52"/>
      <c r="D38" s="55" t="s">
        <v>112</v>
      </c>
      <c r="E38" s="54" t="s">
        <v>31</v>
      </c>
      <c r="F38" s="57">
        <f>[4]PERFURAÇÃO!$F37</f>
        <v>18.54</v>
      </c>
      <c r="G38" s="57">
        <v>0</v>
      </c>
      <c r="H38" s="53">
        <f>F38*G38</f>
        <v>0</v>
      </c>
      <c r="I38" s="11"/>
      <c r="J38" s="46"/>
      <c r="K38" s="33"/>
      <c r="L38" s="15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2:23" s="7" customFormat="1">
      <c r="B39" s="63">
        <v>3</v>
      </c>
      <c r="C39" s="63"/>
      <c r="D39" s="86" t="s">
        <v>145</v>
      </c>
      <c r="E39" s="87"/>
      <c r="F39" s="87"/>
      <c r="G39" s="87"/>
      <c r="H39" s="90">
        <f>SUM(H40:H59)</f>
        <v>0</v>
      </c>
      <c r="J39" s="35"/>
      <c r="K39" s="34"/>
    </row>
    <row r="40" spans="2:23" s="7" customFormat="1" ht="31.5">
      <c r="B40" s="54" t="s">
        <v>33</v>
      </c>
      <c r="C40" s="52"/>
      <c r="D40" s="66" t="s">
        <v>21</v>
      </c>
      <c r="E40" s="56" t="s">
        <v>95</v>
      </c>
      <c r="F40" s="57">
        <f>[4]PERFURAÇÃO!$F39</f>
        <v>10</v>
      </c>
      <c r="G40" s="57">
        <v>0</v>
      </c>
      <c r="H40" s="53">
        <f>F40*G40</f>
        <v>0</v>
      </c>
      <c r="J40" s="35"/>
      <c r="K40" s="34"/>
    </row>
    <row r="41" spans="2:23" s="7" customFormat="1" ht="31.5">
      <c r="B41" s="54" t="s">
        <v>34</v>
      </c>
      <c r="C41" s="52"/>
      <c r="D41" s="60" t="s">
        <v>70</v>
      </c>
      <c r="E41" s="56" t="s">
        <v>54</v>
      </c>
      <c r="F41" s="57">
        <f>[4]PERFURAÇÃO!$F40</f>
        <v>3000</v>
      </c>
      <c r="G41" s="57">
        <v>0</v>
      </c>
      <c r="H41" s="53">
        <f t="shared" ref="H41:H59" si="1">F41*G41</f>
        <v>0</v>
      </c>
      <c r="J41" s="35"/>
      <c r="K41" s="34"/>
    </row>
    <row r="42" spans="2:23" s="7" customFormat="1">
      <c r="B42" s="54" t="s">
        <v>35</v>
      </c>
      <c r="C42" s="52"/>
      <c r="D42" s="70" t="s">
        <v>110</v>
      </c>
      <c r="E42" s="56" t="s">
        <v>95</v>
      </c>
      <c r="F42" s="57">
        <f>[4]PERFURAÇÃO!$F41</f>
        <v>10</v>
      </c>
      <c r="G42" s="57">
        <v>0</v>
      </c>
      <c r="H42" s="53">
        <f>F42*G42</f>
        <v>0</v>
      </c>
      <c r="J42" s="35"/>
      <c r="K42" s="34"/>
    </row>
    <row r="43" spans="2:23" s="7" customFormat="1">
      <c r="B43" s="54" t="s">
        <v>36</v>
      </c>
      <c r="C43" s="52"/>
      <c r="D43" s="70" t="s">
        <v>75</v>
      </c>
      <c r="E43" s="54" t="s">
        <v>26</v>
      </c>
      <c r="F43" s="57">
        <f>[4]PERFURAÇÃO!$F42</f>
        <v>200</v>
      </c>
      <c r="G43" s="57">
        <v>0</v>
      </c>
      <c r="H43" s="53">
        <f>F43*G43</f>
        <v>0</v>
      </c>
      <c r="J43" s="35"/>
      <c r="K43" s="34"/>
    </row>
    <row r="44" spans="2:23" s="7" customFormat="1">
      <c r="B44" s="54" t="s">
        <v>37</v>
      </c>
      <c r="C44" s="52"/>
      <c r="D44" s="70" t="s">
        <v>76</v>
      </c>
      <c r="E44" s="54" t="s">
        <v>26</v>
      </c>
      <c r="F44" s="57">
        <f>[4]PERFURAÇÃO!$F43</f>
        <v>1600</v>
      </c>
      <c r="G44" s="57">
        <v>0</v>
      </c>
      <c r="H44" s="53">
        <f>F44*G44</f>
        <v>0</v>
      </c>
      <c r="J44" s="35"/>
      <c r="K44" s="34"/>
    </row>
    <row r="45" spans="2:23" s="7" customFormat="1" ht="31.5">
      <c r="B45" s="54" t="s">
        <v>117</v>
      </c>
      <c r="C45" s="52"/>
      <c r="D45" s="70" t="s">
        <v>99</v>
      </c>
      <c r="E45" s="56" t="s">
        <v>95</v>
      </c>
      <c r="F45" s="57">
        <f>[4]PERFURAÇÃO!$F44</f>
        <v>10</v>
      </c>
      <c r="G45" s="57">
        <v>0</v>
      </c>
      <c r="H45" s="53">
        <f>F45*G45</f>
        <v>0</v>
      </c>
      <c r="J45" s="35"/>
      <c r="K45" s="34"/>
    </row>
    <row r="46" spans="2:23" s="7" customFormat="1" ht="31.5">
      <c r="B46" s="54" t="s">
        <v>118</v>
      </c>
      <c r="C46" s="52"/>
      <c r="D46" s="55" t="s">
        <v>100</v>
      </c>
      <c r="E46" s="56" t="s">
        <v>95</v>
      </c>
      <c r="F46" s="57">
        <f>[4]PERFURAÇÃO!$F45</f>
        <v>10</v>
      </c>
      <c r="G46" s="57">
        <v>0</v>
      </c>
      <c r="H46" s="53">
        <f t="shared" si="1"/>
        <v>0</v>
      </c>
      <c r="J46" s="35"/>
      <c r="K46" s="34"/>
    </row>
    <row r="47" spans="2:23" s="7" customFormat="1" ht="47.25">
      <c r="B47" s="54" t="s">
        <v>119</v>
      </c>
      <c r="C47" s="52"/>
      <c r="D47" s="70" t="s">
        <v>168</v>
      </c>
      <c r="E47" s="54" t="s">
        <v>26</v>
      </c>
      <c r="F47" s="57">
        <f>[4]PERFURAÇÃO!$F46</f>
        <v>1500</v>
      </c>
      <c r="G47" s="57">
        <v>0</v>
      </c>
      <c r="H47" s="53">
        <f t="shared" si="1"/>
        <v>0</v>
      </c>
      <c r="J47" s="35"/>
      <c r="K47" s="34"/>
    </row>
    <row r="48" spans="2:23" s="7" customFormat="1" ht="47.25">
      <c r="B48" s="54" t="s">
        <v>120</v>
      </c>
      <c r="C48" s="52"/>
      <c r="D48" s="70" t="s">
        <v>169</v>
      </c>
      <c r="E48" s="54" t="s">
        <v>26</v>
      </c>
      <c r="F48" s="57">
        <f>[4]PERFURAÇÃO!$F47</f>
        <v>300</v>
      </c>
      <c r="G48" s="57">
        <v>0</v>
      </c>
      <c r="H48" s="53">
        <f t="shared" si="1"/>
        <v>0</v>
      </c>
      <c r="J48" s="35"/>
      <c r="K48" s="34"/>
    </row>
    <row r="49" spans="2:23" s="7" customFormat="1" ht="47.25">
      <c r="B49" s="54" t="s">
        <v>121</v>
      </c>
      <c r="C49" s="52"/>
      <c r="D49" s="70" t="s">
        <v>170</v>
      </c>
      <c r="E49" s="54" t="s">
        <v>31</v>
      </c>
      <c r="F49" s="57">
        <f>[4]PERFURAÇÃO!$F48</f>
        <v>83.95</v>
      </c>
      <c r="G49" s="57">
        <v>0</v>
      </c>
      <c r="H49" s="53">
        <f>F49*G49</f>
        <v>0</v>
      </c>
      <c r="J49" s="35"/>
      <c r="K49" s="34"/>
    </row>
    <row r="50" spans="2:23" s="7" customFormat="1" ht="47.25">
      <c r="B50" s="54" t="s">
        <v>122</v>
      </c>
      <c r="C50" s="52"/>
      <c r="D50" s="55" t="s">
        <v>171</v>
      </c>
      <c r="E50" s="54" t="s">
        <v>26</v>
      </c>
      <c r="F50" s="57">
        <f>[4]PERFURAÇÃO!$F49</f>
        <v>300</v>
      </c>
      <c r="G50" s="57">
        <v>0</v>
      </c>
      <c r="H50" s="53">
        <f t="shared" si="1"/>
        <v>0</v>
      </c>
      <c r="J50" s="35"/>
      <c r="K50" s="34"/>
    </row>
    <row r="51" spans="2:23" s="7" customFormat="1" ht="47.25">
      <c r="B51" s="54" t="s">
        <v>123</v>
      </c>
      <c r="C51" s="52"/>
      <c r="D51" s="70" t="s">
        <v>105</v>
      </c>
      <c r="E51" s="54" t="s">
        <v>31</v>
      </c>
      <c r="F51" s="57">
        <f>[4]PERFURAÇÃO!$F50</f>
        <v>16.79</v>
      </c>
      <c r="G51" s="57">
        <v>0</v>
      </c>
      <c r="H51" s="53">
        <f t="shared" si="1"/>
        <v>0</v>
      </c>
      <c r="J51" s="35"/>
      <c r="K51" s="34"/>
    </row>
    <row r="52" spans="2:23" s="7" customFormat="1" ht="47.25">
      <c r="B52" s="54" t="s">
        <v>124</v>
      </c>
      <c r="C52" s="52"/>
      <c r="D52" s="55" t="s">
        <v>156</v>
      </c>
      <c r="E52" s="56" t="s">
        <v>95</v>
      </c>
      <c r="F52" s="57">
        <f>[4]PERFURAÇÃO!$F51</f>
        <v>10</v>
      </c>
      <c r="G52" s="57">
        <v>0</v>
      </c>
      <c r="H52" s="53">
        <f t="shared" si="1"/>
        <v>0</v>
      </c>
      <c r="J52" s="35"/>
      <c r="K52" s="34"/>
    </row>
    <row r="53" spans="2:23" s="7" customFormat="1" ht="63">
      <c r="B53" s="54" t="s">
        <v>125</v>
      </c>
      <c r="C53" s="52"/>
      <c r="D53" s="55" t="s">
        <v>172</v>
      </c>
      <c r="E53" s="56" t="s">
        <v>95</v>
      </c>
      <c r="F53" s="57">
        <f>[4]PERFURAÇÃO!$F52</f>
        <v>10</v>
      </c>
      <c r="G53" s="57">
        <v>0</v>
      </c>
      <c r="H53" s="53">
        <f>F53*G53</f>
        <v>0</v>
      </c>
      <c r="J53" s="35"/>
      <c r="K53" s="34"/>
    </row>
    <row r="54" spans="2:23" s="7" customFormat="1" ht="47.25">
      <c r="B54" s="54" t="s">
        <v>126</v>
      </c>
      <c r="C54" s="52"/>
      <c r="D54" s="70" t="s">
        <v>114</v>
      </c>
      <c r="E54" s="56" t="s">
        <v>95</v>
      </c>
      <c r="F54" s="57">
        <f>[4]PERFURAÇÃO!$F53</f>
        <v>10</v>
      </c>
      <c r="G54" s="57">
        <v>0</v>
      </c>
      <c r="H54" s="53">
        <f t="shared" si="1"/>
        <v>0</v>
      </c>
      <c r="J54" s="35"/>
      <c r="K54" s="34"/>
    </row>
    <row r="55" spans="2:23" s="7" customFormat="1" ht="31.5">
      <c r="B55" s="54" t="s">
        <v>127</v>
      </c>
      <c r="C55" s="52"/>
      <c r="D55" s="70" t="s">
        <v>77</v>
      </c>
      <c r="E55" s="56" t="s">
        <v>95</v>
      </c>
      <c r="F55" s="57">
        <f>[4]PERFURAÇÃO!$F54</f>
        <v>10</v>
      </c>
      <c r="G55" s="57">
        <v>0</v>
      </c>
      <c r="H55" s="53">
        <f t="shared" si="1"/>
        <v>0</v>
      </c>
      <c r="J55" s="73"/>
      <c r="K55" s="73"/>
    </row>
    <row r="56" spans="2:23" s="7" customFormat="1" ht="47.25">
      <c r="B56" s="54" t="s">
        <v>128</v>
      </c>
      <c r="C56" s="52"/>
      <c r="D56" s="55" t="s">
        <v>173</v>
      </c>
      <c r="E56" s="56" t="s">
        <v>95</v>
      </c>
      <c r="F56" s="57">
        <f>[4]PERFURAÇÃO!$F55</f>
        <v>10</v>
      </c>
      <c r="G56" s="57">
        <v>0</v>
      </c>
      <c r="H56" s="53">
        <f t="shared" si="1"/>
        <v>0</v>
      </c>
      <c r="J56" s="73"/>
      <c r="K56" s="73"/>
    </row>
    <row r="57" spans="2:23" s="7" customFormat="1" ht="31.5">
      <c r="B57" s="54" t="s">
        <v>129</v>
      </c>
      <c r="C57" s="52"/>
      <c r="D57" s="70" t="s">
        <v>167</v>
      </c>
      <c r="E57" s="56" t="s">
        <v>95</v>
      </c>
      <c r="F57" s="57">
        <f>[4]PERFURAÇÃO!$F56</f>
        <v>10</v>
      </c>
      <c r="G57" s="57">
        <v>0</v>
      </c>
      <c r="H57" s="53">
        <f t="shared" si="1"/>
        <v>0</v>
      </c>
      <c r="J57" s="35"/>
      <c r="K57" s="34"/>
    </row>
    <row r="58" spans="2:23" s="7" customFormat="1" ht="31.5">
      <c r="B58" s="54" t="s">
        <v>130</v>
      </c>
      <c r="C58" s="52"/>
      <c r="D58" s="70" t="s">
        <v>147</v>
      </c>
      <c r="E58" s="56" t="s">
        <v>95</v>
      </c>
      <c r="F58" s="57">
        <f>[4]PERFURAÇÃO!$F57</f>
        <v>10</v>
      </c>
      <c r="G58" s="57">
        <v>0</v>
      </c>
      <c r="H58" s="53">
        <f t="shared" si="1"/>
        <v>0</v>
      </c>
      <c r="J58" s="35"/>
      <c r="K58" s="34"/>
    </row>
    <row r="59" spans="2:23" ht="63">
      <c r="B59" s="54" t="s">
        <v>131</v>
      </c>
      <c r="C59" s="52"/>
      <c r="D59" s="55" t="s">
        <v>112</v>
      </c>
      <c r="E59" s="54" t="s">
        <v>31</v>
      </c>
      <c r="F59" s="57">
        <f>[4]PERFURAÇÃO!$F58</f>
        <v>2.06</v>
      </c>
      <c r="G59" s="57">
        <v>0</v>
      </c>
      <c r="H59" s="53">
        <f t="shared" si="1"/>
        <v>0</v>
      </c>
      <c r="I59" s="11"/>
      <c r="J59" s="46"/>
      <c r="K59" s="33"/>
      <c r="L59" s="15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0" spans="2:23" ht="12.75" customHeight="1">
      <c r="I60" s="11"/>
      <c r="J60" s="46"/>
      <c r="K60" s="14"/>
      <c r="L60" s="16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</row>
    <row r="61" spans="2:23" ht="15.75" customHeight="1">
      <c r="I61" s="11"/>
      <c r="J61" s="47"/>
      <c r="K61" s="33"/>
      <c r="L61" s="15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2:23" ht="15" customHeight="1">
      <c r="I62" s="11"/>
      <c r="J62" s="47"/>
      <c r="K62" s="19"/>
      <c r="L62" s="15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2:23" ht="19.5" customHeight="1">
      <c r="H63" s="18"/>
      <c r="I63" s="11"/>
      <c r="J63" s="47"/>
      <c r="K63" s="19"/>
      <c r="L63" s="20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</row>
    <row r="64" spans="2:23" ht="12.75" customHeight="1">
      <c r="I64" s="11"/>
      <c r="J64" s="42"/>
      <c r="K64" s="17"/>
      <c r="L64" s="21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</row>
    <row r="65" spans="9:23" ht="12.75" customHeight="1">
      <c r="I65" s="11"/>
      <c r="J65" s="48"/>
      <c r="K65" s="22"/>
      <c r="L65" s="23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9:23" ht="12.75" customHeight="1">
      <c r="I66" s="11"/>
      <c r="J66" s="49"/>
      <c r="K66" s="17"/>
      <c r="L66" s="25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9:23" ht="12.75" customHeight="1">
      <c r="I67" s="11"/>
      <c r="J67" s="42"/>
      <c r="K67" s="19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spans="9:23" ht="12.75" customHeight="1">
      <c r="I68" s="11"/>
      <c r="J68" s="49"/>
      <c r="K68" s="22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9:23" ht="12.75" customHeight="1">
      <c r="I69" s="11"/>
      <c r="J69" s="46"/>
      <c r="K69" s="19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9:23" ht="12.75" customHeight="1">
      <c r="I70" s="11"/>
      <c r="J70" s="49"/>
      <c r="K70" s="19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9:23" ht="12.75" customHeight="1">
      <c r="I71" s="11"/>
      <c r="J71" s="49"/>
      <c r="K71" s="17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9:23" ht="12.75" customHeight="1">
      <c r="I72" s="11"/>
      <c r="J72" s="42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9:23" ht="12.75" customHeight="1">
      <c r="I73" s="11"/>
      <c r="J73" s="42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9:23" ht="12.75" customHeight="1">
      <c r="I74" s="11"/>
      <c r="J74" s="42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9:23" ht="12.75" customHeight="1">
      <c r="I75" s="11"/>
      <c r="J75" s="49"/>
      <c r="K75" s="26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9:23" ht="12.75" customHeight="1">
      <c r="I76" s="11"/>
      <c r="J76" s="42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9:23" ht="12.75" customHeight="1">
      <c r="I77" s="11"/>
      <c r="J77" s="42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9:23" ht="12.75" customHeight="1">
      <c r="I78" s="11"/>
      <c r="J78" s="42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9:23" ht="12.75" customHeight="1">
      <c r="I79" s="11"/>
      <c r="J79" s="42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</row>
    <row r="80" spans="9:23" ht="12.75" customHeight="1">
      <c r="I80" s="14"/>
      <c r="J80" s="42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9:23" ht="12.75" customHeight="1">
      <c r="I81" s="14"/>
      <c r="J81" s="42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9:23" ht="12.75" customHeight="1">
      <c r="I82" s="14"/>
      <c r="J82" s="42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9:23" ht="12.75" customHeight="1">
      <c r="I83" s="108"/>
      <c r="J83" s="108"/>
      <c r="K83" s="108"/>
      <c r="L83" s="108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9:23" ht="12.75" customHeight="1">
      <c r="I84" s="14"/>
      <c r="J84" s="42"/>
      <c r="K84" s="14"/>
      <c r="L84" s="15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9:23" ht="12.75" customHeight="1">
      <c r="I85" s="10"/>
      <c r="J85" s="42"/>
      <c r="K85" s="14"/>
      <c r="L85" s="15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9:23" ht="12.75" customHeight="1">
      <c r="I86" s="11"/>
      <c r="J86" s="50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9:23" ht="12.75" customHeight="1">
      <c r="I87" s="11"/>
      <c r="J87" s="42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9:23" ht="12.75" customHeight="1">
      <c r="I88" s="11"/>
      <c r="J88" s="46"/>
      <c r="K88" s="14"/>
      <c r="L88" s="15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9:23" ht="12.75" customHeight="1">
      <c r="I89" s="11"/>
      <c r="J89" s="46"/>
      <c r="K89" s="14"/>
      <c r="L89" s="15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9:23" ht="12.75" customHeight="1">
      <c r="I90" s="11"/>
      <c r="J90" s="46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9:23" ht="12.75" customHeight="1">
      <c r="I91" s="11"/>
      <c r="J91" s="46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9:23" ht="12.75" customHeight="1">
      <c r="I92" s="11"/>
      <c r="J92" s="46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9:23" ht="12.75" customHeight="1">
      <c r="I93" s="11"/>
      <c r="J93" s="46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9:23" ht="12.75" customHeight="1">
      <c r="I94" s="11"/>
      <c r="J94" s="42"/>
      <c r="K94" s="14"/>
      <c r="L94" s="15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9:23" ht="12.75" customHeight="1">
      <c r="I95" s="11"/>
      <c r="J95" s="51"/>
      <c r="K95" s="14"/>
      <c r="L95" s="15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9:23" ht="12.75" customHeight="1">
      <c r="I96" s="11"/>
      <c r="J96" s="42"/>
      <c r="K96" s="14"/>
      <c r="L96" s="27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9:23" ht="12.75" customHeight="1">
      <c r="I97" s="11"/>
      <c r="J97" s="46"/>
      <c r="K97" s="14"/>
      <c r="L97" s="15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9:23" ht="12.75" customHeight="1">
      <c r="I98" s="11"/>
      <c r="J98" s="46"/>
      <c r="K98" s="14"/>
      <c r="L98" s="15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9:23" ht="12.75" customHeight="1">
      <c r="I99" s="11"/>
      <c r="J99" s="51"/>
      <c r="K99" s="14"/>
      <c r="L99" s="15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9:23" ht="12.75" customHeight="1">
      <c r="I100" s="11"/>
      <c r="J100" s="46"/>
      <c r="K100" s="14"/>
      <c r="L100" s="28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9:23" ht="12.75" customHeight="1">
      <c r="I101" s="11"/>
      <c r="J101" s="46"/>
      <c r="K101" s="14"/>
      <c r="L101" s="28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</row>
    <row r="102" spans="9:23" ht="12.75" customHeight="1">
      <c r="I102" s="11"/>
      <c r="J102" s="46"/>
      <c r="K102" s="24"/>
      <c r="L102" s="28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</row>
    <row r="103" spans="9:23" ht="12.75" customHeight="1">
      <c r="I103" s="11"/>
      <c r="J103" s="51"/>
      <c r="K103" s="24"/>
      <c r="L103" s="28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</row>
    <row r="104" spans="9:23" ht="12.75" customHeight="1">
      <c r="I104" s="11"/>
      <c r="J104" s="42"/>
      <c r="K104" s="24"/>
      <c r="L104" s="28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</row>
    <row r="105" spans="9:23" ht="12.75" customHeight="1">
      <c r="I105" s="11"/>
      <c r="J105" s="42"/>
      <c r="K105" s="24"/>
      <c r="L105" s="28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</row>
    <row r="106" spans="9:23" ht="12.75" customHeight="1">
      <c r="I106" s="11"/>
      <c r="J106" s="51"/>
      <c r="K106" s="24"/>
      <c r="L106" s="28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</row>
    <row r="107" spans="9:23" ht="12.75" customHeight="1">
      <c r="I107" s="11"/>
      <c r="J107" s="51"/>
      <c r="K107" s="24"/>
      <c r="L107" s="28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</row>
    <row r="108" spans="9:23" ht="12.75" customHeight="1">
      <c r="I108" s="11"/>
      <c r="J108" s="42"/>
      <c r="K108" s="24"/>
      <c r="L108" s="28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</row>
    <row r="109" spans="9:23" ht="12.75" customHeight="1">
      <c r="I109" s="11"/>
      <c r="J109" s="42"/>
      <c r="K109" s="24"/>
      <c r="L109" s="28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</row>
    <row r="110" spans="9:23" ht="12.75" customHeight="1">
      <c r="I110" s="11"/>
      <c r="J110" s="51"/>
      <c r="K110" s="24"/>
      <c r="L110" s="28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</row>
    <row r="111" spans="9:23" ht="12.75" customHeight="1">
      <c r="I111" s="11"/>
      <c r="J111" s="51"/>
      <c r="K111" s="24"/>
      <c r="L111" s="28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</row>
    <row r="112" spans="9:23" ht="12.75" customHeight="1">
      <c r="I112" s="11"/>
      <c r="J112" s="42"/>
      <c r="K112" s="24"/>
      <c r="L112" s="28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</row>
    <row r="113" spans="9:23" ht="12.75" customHeight="1">
      <c r="I113" s="11"/>
      <c r="J113" s="42"/>
      <c r="K113" s="14"/>
      <c r="L113" s="29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</row>
    <row r="114" spans="9:23" ht="12.75" customHeight="1">
      <c r="I114" s="11"/>
      <c r="J114" s="42"/>
      <c r="K114" s="14"/>
      <c r="L114" s="28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</row>
    <row r="115" spans="9:23" ht="12.75" customHeight="1">
      <c r="I115" s="11"/>
      <c r="J115" s="42"/>
      <c r="K115" s="24"/>
      <c r="L115" s="30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</row>
    <row r="116" spans="9:23" ht="12.75" customHeight="1">
      <c r="I116" s="11"/>
      <c r="J116" s="42"/>
      <c r="K116" s="14"/>
      <c r="L116" s="28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</row>
    <row r="117" spans="9:23" ht="12.75" customHeight="1">
      <c r="I117" s="11"/>
      <c r="J117" s="42"/>
      <c r="K117" s="14"/>
      <c r="L117" s="31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</row>
    <row r="118" spans="9:23" ht="12.75" customHeight="1">
      <c r="I118" s="11"/>
      <c r="J118" s="42"/>
      <c r="K118" s="14"/>
      <c r="L118" s="13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</row>
    <row r="119" spans="9:23" ht="12.75" customHeight="1">
      <c r="I119" s="11"/>
      <c r="J119" s="42"/>
      <c r="K119" s="14"/>
      <c r="L119" s="15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</row>
    <row r="120" spans="9:23" ht="12.75" customHeight="1">
      <c r="I120" s="11"/>
      <c r="J120" s="42"/>
      <c r="K120" s="14"/>
      <c r="L120" s="16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</row>
    <row r="121" spans="9:23" ht="12.75" customHeight="1">
      <c r="I121" s="11"/>
      <c r="J121" s="42"/>
      <c r="K121" s="14"/>
      <c r="L121" s="20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</row>
    <row r="122" spans="9:23" ht="12.75" customHeight="1">
      <c r="I122" s="11"/>
      <c r="J122" s="42"/>
      <c r="K122" s="14"/>
      <c r="L122" s="21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</row>
    <row r="123" spans="9:23" ht="12.75" customHeight="1">
      <c r="I123" s="11"/>
      <c r="J123" s="51"/>
      <c r="K123" s="14"/>
      <c r="L123" s="25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</row>
    <row r="124" spans="9:23" ht="12.75" customHeight="1">
      <c r="I124" s="11"/>
      <c r="J124" s="42"/>
      <c r="K124" s="14"/>
      <c r="L124" s="32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</row>
    <row r="125" spans="9:23" ht="12.75" customHeight="1">
      <c r="I125" s="11"/>
      <c r="J125" s="42"/>
      <c r="K125" s="14"/>
      <c r="L125" s="15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</row>
    <row r="126" spans="9:23" ht="12.75" customHeight="1">
      <c r="I126" s="12"/>
      <c r="J126" s="42"/>
      <c r="K126" s="14"/>
      <c r="L126" s="15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</row>
    <row r="127" spans="9:23" ht="12.75" customHeight="1">
      <c r="I127" s="12"/>
      <c r="J127" s="42"/>
      <c r="K127" s="14"/>
      <c r="L127" s="15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</row>
    <row r="128" spans="9:23" ht="12.75" customHeight="1">
      <c r="I128" s="11"/>
      <c r="J128" s="42"/>
      <c r="K128" s="14"/>
      <c r="L128" s="15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</row>
    <row r="129" spans="9:23" ht="12.75" customHeight="1">
      <c r="I129" s="11"/>
      <c r="J129" s="42"/>
      <c r="K129" s="14"/>
      <c r="L129" s="28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</row>
    <row r="130" spans="9:23" ht="12.75" customHeight="1">
      <c r="I130" s="11"/>
      <c r="J130" s="42"/>
      <c r="K130" s="14"/>
      <c r="L130" s="28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</row>
    <row r="131" spans="9:23" ht="12.75" customHeight="1">
      <c r="I131" s="11"/>
      <c r="J131" s="42"/>
      <c r="K131" s="24"/>
      <c r="L131" s="29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</row>
    <row r="132" spans="9:23" ht="12.75" customHeight="1">
      <c r="I132" s="11"/>
      <c r="J132" s="46"/>
      <c r="K132" s="24"/>
      <c r="L132" s="29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</row>
    <row r="133" spans="9:23" ht="12.75" customHeight="1">
      <c r="I133" s="11"/>
      <c r="J133" s="45"/>
      <c r="K133" s="24"/>
      <c r="L133" s="29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</row>
    <row r="134" spans="9:23" ht="12.75" customHeight="1">
      <c r="I134" s="11"/>
      <c r="J134" s="45"/>
      <c r="K134" s="24"/>
      <c r="L134" s="29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</row>
    <row r="135" spans="9:23" ht="12.75" customHeight="1">
      <c r="I135" s="11"/>
      <c r="J135" s="45"/>
      <c r="K135" s="24"/>
      <c r="L135" s="29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</row>
    <row r="136" spans="9:23" ht="12.75" customHeight="1">
      <c r="I136" s="11"/>
      <c r="J136" s="45"/>
      <c r="K136" s="24"/>
      <c r="L136" s="29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</row>
    <row r="137" spans="9:23" ht="12.75" customHeight="1">
      <c r="I137" s="11"/>
      <c r="J137" s="42"/>
      <c r="K137" s="24"/>
      <c r="L137" s="28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</row>
    <row r="138" spans="9:23" ht="12.75" customHeight="1">
      <c r="I138" s="11"/>
      <c r="J138" s="49"/>
      <c r="K138" s="17"/>
      <c r="L138" s="28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</row>
    <row r="139" spans="9:23" ht="12.75" customHeight="1">
      <c r="I139" s="11"/>
      <c r="J139" s="49"/>
      <c r="K139" s="15"/>
      <c r="L139" s="28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</row>
    <row r="140" spans="9:23" ht="12.75" customHeight="1">
      <c r="I140" s="27"/>
      <c r="J140" s="49"/>
      <c r="K140" s="15"/>
      <c r="L140" s="28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</row>
    <row r="141" spans="9:23" ht="12.75" customHeight="1">
      <c r="I141" s="11"/>
      <c r="J141" s="49"/>
      <c r="K141" s="15"/>
      <c r="L141" s="28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</row>
    <row r="142" spans="9:23" ht="12.75" customHeight="1">
      <c r="I142" s="11"/>
      <c r="J142" s="51"/>
      <c r="K142" s="15"/>
      <c r="L142" s="28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</row>
    <row r="143" spans="9:23" ht="12.75" customHeight="1">
      <c r="I143" s="11"/>
      <c r="J143" s="49"/>
      <c r="K143" s="17"/>
      <c r="L143" s="28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</row>
    <row r="144" spans="9:23" ht="12.75" customHeight="1">
      <c r="I144" s="11"/>
      <c r="J144" s="49"/>
      <c r="K144" s="17"/>
      <c r="L144" s="28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</row>
    <row r="145" spans="9:23" ht="12.75" customHeight="1">
      <c r="I145" s="11"/>
      <c r="J145" s="42"/>
      <c r="K145" s="14"/>
      <c r="L145" s="28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spans="9:23" ht="12.75" customHeight="1">
      <c r="I146" s="11"/>
      <c r="J146" s="42"/>
      <c r="K146" s="14"/>
      <c r="L146" s="28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</row>
    <row r="147" spans="9:23" ht="12.75" customHeight="1">
      <c r="I147" s="108"/>
      <c r="J147" s="108"/>
      <c r="K147" s="108"/>
      <c r="L147" s="108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</row>
    <row r="148" spans="9:23" ht="12.75" customHeight="1">
      <c r="I148" s="14"/>
      <c r="J148" s="42"/>
      <c r="K148" s="14"/>
      <c r="L148" s="15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</row>
    <row r="149" spans="9:23" ht="12.75" customHeight="1">
      <c r="I149" s="10"/>
      <c r="J149" s="42"/>
      <c r="K149" s="14"/>
      <c r="L149" s="15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</row>
    <row r="150" spans="9:23" ht="12.75" customHeight="1">
      <c r="I150" s="11"/>
      <c r="J150" s="50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</row>
    <row r="151" spans="9:23" ht="12.75" customHeight="1">
      <c r="I151" s="11"/>
      <c r="J151" s="42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</row>
    <row r="152" spans="9:23" ht="12.75" customHeight="1">
      <c r="I152" s="11"/>
      <c r="J152" s="46"/>
      <c r="K152" s="14"/>
      <c r="L152" s="15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</row>
    <row r="153" spans="9:23" ht="12.75" customHeight="1">
      <c r="I153" s="11"/>
      <c r="J153" s="46"/>
      <c r="K153" s="14"/>
      <c r="L153" s="15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</row>
    <row r="154" spans="9:23" ht="12.75" customHeight="1">
      <c r="I154" s="11"/>
      <c r="J154" s="46"/>
      <c r="K154" s="14"/>
      <c r="L154" s="15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</row>
    <row r="155" spans="9:23" ht="12.75" customHeight="1">
      <c r="I155" s="11"/>
      <c r="J155" s="46"/>
      <c r="K155" s="14"/>
      <c r="L155" s="15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</row>
    <row r="156" spans="9:23" ht="12.75" customHeight="1">
      <c r="I156" s="11"/>
      <c r="J156" s="46"/>
      <c r="K156" s="14"/>
      <c r="L156" s="28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</row>
    <row r="157" spans="9:23" ht="12.75" customHeight="1">
      <c r="I157" s="11"/>
      <c r="J157" s="46"/>
      <c r="K157" s="24"/>
      <c r="L157" s="28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</row>
    <row r="158" spans="9:23" ht="12.75" customHeight="1">
      <c r="I158" s="11"/>
      <c r="J158" s="46"/>
      <c r="K158" s="24"/>
      <c r="L158" s="28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</row>
    <row r="159" spans="9:23" ht="12.75" customHeight="1">
      <c r="I159" s="11"/>
      <c r="J159" s="46"/>
      <c r="K159" s="24"/>
      <c r="L159" s="28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</row>
    <row r="160" spans="9:23" ht="12.75" customHeight="1">
      <c r="I160" s="11"/>
      <c r="J160" s="46"/>
      <c r="K160" s="24"/>
      <c r="L160" s="28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</row>
    <row r="161" spans="9:23" ht="12.75" customHeight="1">
      <c r="I161" s="11"/>
      <c r="J161" s="46"/>
      <c r="K161" s="24"/>
      <c r="L161" s="28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</row>
    <row r="162" spans="9:23" ht="12.75" customHeight="1">
      <c r="I162" s="11"/>
      <c r="J162" s="46"/>
      <c r="K162" s="14"/>
      <c r="L162" s="29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</row>
    <row r="163" spans="9:23" ht="12.75" customHeight="1">
      <c r="I163" s="11"/>
      <c r="J163" s="46"/>
      <c r="K163" s="14"/>
      <c r="L163" s="28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</row>
    <row r="164" spans="9:23" ht="12.75" customHeight="1">
      <c r="I164" s="11"/>
      <c r="J164" s="42"/>
      <c r="K164" s="24"/>
      <c r="L164" s="30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</row>
    <row r="165" spans="9:23" ht="12.75" customHeight="1">
      <c r="I165" s="11"/>
      <c r="J165" s="51"/>
      <c r="K165" s="14"/>
      <c r="L165" s="28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</row>
    <row r="166" spans="9:23" ht="12.75" customHeight="1">
      <c r="I166" s="11"/>
      <c r="J166" s="42"/>
      <c r="K166" s="14"/>
      <c r="L166" s="31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</row>
    <row r="167" spans="9:23" ht="12.75" customHeight="1">
      <c r="I167" s="11"/>
      <c r="J167" s="46"/>
      <c r="K167" s="14"/>
      <c r="L167" s="13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</row>
    <row r="168" spans="9:23" ht="12.75" customHeight="1">
      <c r="I168" s="11"/>
      <c r="J168" s="46"/>
      <c r="K168" s="14"/>
      <c r="L168" s="15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</row>
    <row r="169" spans="9:23" ht="12.75" customHeight="1">
      <c r="I169" s="11"/>
      <c r="J169" s="51"/>
      <c r="K169" s="14"/>
      <c r="L169" s="16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</row>
    <row r="170" spans="9:23" ht="12.75" customHeight="1">
      <c r="I170" s="11"/>
      <c r="J170" s="46"/>
      <c r="K170" s="14"/>
      <c r="L170" s="20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</row>
    <row r="171" spans="9:23" ht="12.75" customHeight="1">
      <c r="I171" s="11"/>
      <c r="J171" s="46"/>
      <c r="K171" s="14"/>
      <c r="L171" s="21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</row>
    <row r="172" spans="9:23" ht="12.75" customHeight="1">
      <c r="I172" s="11"/>
      <c r="J172" s="42"/>
      <c r="K172" s="14"/>
      <c r="L172" s="25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</row>
    <row r="173" spans="9:23" ht="12.75" customHeight="1">
      <c r="I173" s="11"/>
      <c r="J173" s="42"/>
      <c r="K173" s="14"/>
      <c r="L173" s="32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</row>
    <row r="174" spans="9:23" ht="12.75" customHeight="1">
      <c r="I174" s="11"/>
      <c r="J174" s="42"/>
      <c r="K174" s="14"/>
      <c r="L174" s="15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</row>
    <row r="175" spans="9:23" ht="12.75" customHeight="1">
      <c r="I175" s="11"/>
      <c r="J175" s="42"/>
      <c r="K175" s="14"/>
      <c r="L175" s="15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</row>
    <row r="176" spans="9:23" ht="12.75" customHeight="1">
      <c r="I176" s="11"/>
      <c r="J176" s="42"/>
      <c r="K176" s="14"/>
      <c r="L176" s="15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</row>
    <row r="177" spans="9:23" ht="12.75" customHeight="1">
      <c r="I177" s="11"/>
      <c r="J177" s="42"/>
      <c r="K177" s="14"/>
      <c r="L177" s="15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</row>
    <row r="178" spans="9:23" ht="12.75" customHeight="1">
      <c r="I178" s="11"/>
      <c r="J178" s="42"/>
      <c r="K178" s="14"/>
      <c r="L178" s="28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</row>
    <row r="179" spans="9:23" ht="12.75" customHeight="1">
      <c r="I179" s="11"/>
      <c r="J179" s="42"/>
      <c r="K179" s="14"/>
      <c r="L179" s="28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</row>
    <row r="180" spans="9:23" ht="12.75" customHeight="1">
      <c r="I180" s="11"/>
      <c r="J180" s="42"/>
      <c r="K180" s="24"/>
      <c r="L180" s="29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</row>
    <row r="181" spans="9:23" ht="12.75" customHeight="1">
      <c r="I181" s="11"/>
      <c r="J181" s="42"/>
      <c r="K181" s="24"/>
      <c r="L181" s="29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</row>
    <row r="182" spans="9:23" ht="12.75" customHeight="1">
      <c r="I182" s="11"/>
      <c r="J182" s="51"/>
      <c r="K182" s="17"/>
      <c r="L182" s="29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</row>
    <row r="183" spans="9:23" ht="12.75" customHeight="1">
      <c r="I183" s="11"/>
      <c r="J183" s="42"/>
      <c r="K183" s="24"/>
      <c r="L183" s="29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</row>
    <row r="184" spans="9:23" ht="12.75" customHeight="1">
      <c r="I184" s="11"/>
      <c r="J184" s="42"/>
      <c r="K184" s="24"/>
      <c r="L184" s="29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</row>
    <row r="185" spans="9:23" ht="12.75" customHeight="1">
      <c r="I185" s="12"/>
      <c r="J185" s="42"/>
      <c r="K185" s="24"/>
      <c r="L185" s="29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</row>
    <row r="186" spans="9:23" ht="12.75" customHeight="1"/>
    <row r="187" spans="9:23" ht="12.75" customHeight="1"/>
    <row r="188" spans="9:23" ht="12.75" customHeight="1"/>
    <row r="189" spans="9:23" ht="12.75" customHeight="1"/>
    <row r="190" spans="9:23" ht="12.75" customHeight="1"/>
    <row r="191" spans="9:23" ht="12.75" customHeight="1"/>
    <row r="192" spans="9:23" ht="12.75" customHeight="1"/>
    <row r="193" ht="15" customHeight="1"/>
    <row r="243" ht="12.75" customHeight="1"/>
    <row r="287" ht="16.5" customHeight="1"/>
  </sheetData>
  <mergeCells count="19">
    <mergeCell ref="B2:H2"/>
    <mergeCell ref="I83:L83"/>
    <mergeCell ref="I147:L147"/>
    <mergeCell ref="D17:G17"/>
    <mergeCell ref="B14:H14"/>
    <mergeCell ref="B15:B16"/>
    <mergeCell ref="D15:D16"/>
    <mergeCell ref="E15:E16"/>
    <mergeCell ref="F15:F16"/>
    <mergeCell ref="G15:H15"/>
    <mergeCell ref="B11:C13"/>
    <mergeCell ref="H12:H13"/>
    <mergeCell ref="B3:H6"/>
    <mergeCell ref="B7:C8"/>
    <mergeCell ref="D7:H8"/>
    <mergeCell ref="B9:C10"/>
    <mergeCell ref="D9:H10"/>
    <mergeCell ref="D11:E13"/>
    <mergeCell ref="F11:G11"/>
  </mergeCells>
  <printOptions horizontalCentered="1"/>
  <pageMargins left="0.47244094488188981" right="0.39370078740157483" top="0.47244094488188981" bottom="0.39370078740157483" header="0.51181102362204722" footer="0.51181102362204722"/>
  <pageSetup paperSize="9" scale="74" firstPageNumber="0" fitToHeight="2" orientation="portrait" horizontalDpi="300" verticalDpi="300" r:id="rId1"/>
  <headerFooter alignWithMargins="0"/>
  <rowBreaks count="1" manualBreakCount="1">
    <brk id="38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W308"/>
  <sheetViews>
    <sheetView tabSelected="1" view="pageBreakPreview" zoomScale="90" zoomScaleNormal="110" zoomScaleSheetLayoutView="90" workbookViewId="0"/>
  </sheetViews>
  <sheetFormatPr defaultColWidth="11.42578125" defaultRowHeight="15.75"/>
  <cols>
    <col min="1" max="1" width="2.42578125" style="1" customWidth="1"/>
    <col min="2" max="2" width="7.42578125" style="1" customWidth="1"/>
    <col min="3" max="3" width="11.42578125" style="1" hidden="1" customWidth="1"/>
    <col min="4" max="4" width="67.28515625" style="2" customWidth="1"/>
    <col min="5" max="5" width="12.140625" style="1" customWidth="1"/>
    <col min="6" max="6" width="13.28515625" style="3" customWidth="1"/>
    <col min="7" max="7" width="12.5703125" style="1" customWidth="1"/>
    <col min="8" max="8" width="15.85546875" style="1" customWidth="1"/>
    <col min="9" max="9" width="2.140625" style="1" customWidth="1"/>
    <col min="10" max="10" width="14.7109375" style="37" customWidth="1"/>
    <col min="11" max="11" width="28.28515625" style="1" customWidth="1"/>
    <col min="12" max="12" width="7.7109375" style="1" customWidth="1"/>
    <col min="13" max="13" width="11.42578125" style="1"/>
    <col min="14" max="14" width="17" style="1" customWidth="1"/>
    <col min="15" max="15" width="7.85546875" style="1" customWidth="1"/>
    <col min="16" max="16" width="11" style="1" customWidth="1"/>
    <col min="17" max="18" width="11.42578125" style="1"/>
    <col min="19" max="19" width="12.7109375" style="1" customWidth="1"/>
    <col min="20" max="16384" width="11.42578125" style="1"/>
  </cols>
  <sheetData>
    <row r="1" spans="2:12" ht="16.5" thickBot="1"/>
    <row r="2" spans="2:12" ht="42" customHeight="1">
      <c r="B2" s="121" t="s">
        <v>175</v>
      </c>
      <c r="C2" s="122"/>
      <c r="D2" s="122"/>
      <c r="E2" s="122"/>
      <c r="F2" s="122"/>
      <c r="G2" s="122"/>
      <c r="H2" s="123"/>
      <c r="K2" s="6"/>
      <c r="L2" s="6"/>
    </row>
    <row r="3" spans="2:12" ht="12" customHeight="1">
      <c r="B3" s="95"/>
      <c r="C3" s="95"/>
      <c r="D3" s="95"/>
      <c r="E3" s="95"/>
      <c r="F3" s="95"/>
      <c r="G3" s="95"/>
      <c r="H3" s="95"/>
    </row>
    <row r="4" spans="2:12" s="4" customFormat="1" ht="12" customHeight="1">
      <c r="B4" s="95"/>
      <c r="C4" s="95"/>
      <c r="D4" s="95"/>
      <c r="E4" s="95"/>
      <c r="F4" s="95"/>
      <c r="G4" s="95"/>
      <c r="H4" s="95"/>
      <c r="J4" s="38"/>
    </row>
    <row r="5" spans="2:12" s="4" customFormat="1" ht="12.75" customHeight="1">
      <c r="B5" s="95"/>
      <c r="C5" s="95"/>
      <c r="D5" s="95"/>
      <c r="E5" s="95"/>
      <c r="F5" s="95"/>
      <c r="G5" s="95"/>
      <c r="H5" s="95"/>
      <c r="J5" s="38"/>
    </row>
    <row r="6" spans="2:12" s="4" customFormat="1" ht="15.75" customHeight="1">
      <c r="B6" s="95"/>
      <c r="C6" s="95"/>
      <c r="D6" s="95"/>
      <c r="E6" s="95"/>
      <c r="F6" s="95"/>
      <c r="G6" s="95"/>
      <c r="H6" s="95"/>
      <c r="J6" s="38"/>
    </row>
    <row r="7" spans="2:12" s="4" customFormat="1" ht="12.75" customHeight="1">
      <c r="B7" s="98" t="s">
        <v>0</v>
      </c>
      <c r="C7" s="98"/>
      <c r="D7" s="96" t="s">
        <v>136</v>
      </c>
      <c r="E7" s="96"/>
      <c r="F7" s="96"/>
      <c r="G7" s="96"/>
      <c r="H7" s="96"/>
    </row>
    <row r="8" spans="2:12" s="4" customFormat="1" ht="12.75" customHeight="1">
      <c r="B8" s="98"/>
      <c r="C8" s="98"/>
      <c r="D8" s="96"/>
      <c r="E8" s="96"/>
      <c r="F8" s="96"/>
      <c r="G8" s="96"/>
      <c r="H8" s="96"/>
      <c r="J8" s="38"/>
    </row>
    <row r="9" spans="2:12" s="4" customFormat="1" ht="12.75" customHeight="1">
      <c r="B9" s="98" t="s">
        <v>66</v>
      </c>
      <c r="C9" s="98"/>
      <c r="D9" s="97" t="s">
        <v>65</v>
      </c>
      <c r="E9" s="97"/>
      <c r="F9" s="97"/>
      <c r="G9" s="97"/>
      <c r="H9" s="97"/>
      <c r="J9" s="38"/>
    </row>
    <row r="10" spans="2:12" s="4" customFormat="1" ht="27.75" customHeight="1">
      <c r="B10" s="98"/>
      <c r="C10" s="98"/>
      <c r="D10" s="97"/>
      <c r="E10" s="97"/>
      <c r="F10" s="97"/>
      <c r="G10" s="97"/>
      <c r="H10" s="97"/>
      <c r="J10" s="38"/>
    </row>
    <row r="11" spans="2:12" s="4" customFormat="1" ht="30.75" customHeight="1">
      <c r="B11" s="98" t="s">
        <v>67</v>
      </c>
      <c r="C11" s="98"/>
      <c r="D11" s="116" t="s">
        <v>135</v>
      </c>
      <c r="E11" s="106" t="s">
        <v>72</v>
      </c>
      <c r="F11" s="115"/>
      <c r="G11" s="107"/>
      <c r="H11" s="75" t="s">
        <v>68</v>
      </c>
      <c r="J11" s="38"/>
    </row>
    <row r="12" spans="2:12" s="4" customFormat="1" ht="41.25" customHeight="1">
      <c r="B12" s="98"/>
      <c r="C12" s="98"/>
      <c r="D12" s="117"/>
      <c r="E12" s="91" t="s">
        <v>144</v>
      </c>
      <c r="F12" s="91" t="s">
        <v>151</v>
      </c>
      <c r="G12" s="74" t="s">
        <v>73</v>
      </c>
      <c r="H12" s="99">
        <f>H17+H23+H40+H48+H62</f>
        <v>0</v>
      </c>
      <c r="J12" s="38"/>
    </row>
    <row r="13" spans="2:12" s="4" customFormat="1" ht="18" customHeight="1">
      <c r="B13" s="98"/>
      <c r="C13" s="98"/>
      <c r="D13" s="118"/>
      <c r="E13" s="58">
        <v>140</v>
      </c>
      <c r="F13" s="58">
        <v>50</v>
      </c>
      <c r="G13" s="58">
        <f>PERFURAÇÃO!G13</f>
        <v>10</v>
      </c>
      <c r="H13" s="99"/>
      <c r="J13" s="38"/>
    </row>
    <row r="14" spans="2:12" s="4" customFormat="1" ht="34.5" customHeight="1">
      <c r="B14" s="112" t="s">
        <v>1</v>
      </c>
      <c r="C14" s="93"/>
      <c r="D14" s="93"/>
      <c r="E14" s="93"/>
      <c r="F14" s="93"/>
      <c r="G14" s="93"/>
      <c r="H14" s="94"/>
      <c r="J14" s="38"/>
      <c r="K14" s="36"/>
    </row>
    <row r="15" spans="2:12" s="6" customFormat="1" ht="20.25" customHeight="1">
      <c r="B15" s="113" t="s">
        <v>2</v>
      </c>
      <c r="C15" s="84" t="s">
        <v>3</v>
      </c>
      <c r="D15" s="114" t="s">
        <v>4</v>
      </c>
      <c r="E15" s="114" t="s">
        <v>5</v>
      </c>
      <c r="F15" s="114" t="s">
        <v>6</v>
      </c>
      <c r="G15" s="96" t="s">
        <v>7</v>
      </c>
      <c r="H15" s="96"/>
      <c r="K15" s="5"/>
    </row>
    <row r="16" spans="2:12" s="6" customFormat="1" ht="24" customHeight="1">
      <c r="B16" s="113"/>
      <c r="C16" s="84"/>
      <c r="D16" s="114"/>
      <c r="E16" s="114"/>
      <c r="F16" s="114"/>
      <c r="G16" s="76" t="s">
        <v>8</v>
      </c>
      <c r="H16" s="58" t="s">
        <v>9</v>
      </c>
      <c r="K16" s="5"/>
    </row>
    <row r="17" spans="2:11" s="8" customFormat="1">
      <c r="B17" s="88">
        <v>1</v>
      </c>
      <c r="C17" s="89">
        <v>10101</v>
      </c>
      <c r="D17" s="109" t="s">
        <v>10</v>
      </c>
      <c r="E17" s="110"/>
      <c r="F17" s="110"/>
      <c r="G17" s="111"/>
      <c r="H17" s="90">
        <f>SUM(H18:H22)</f>
        <v>0</v>
      </c>
      <c r="J17" s="39"/>
      <c r="K17" s="5"/>
    </row>
    <row r="18" spans="2:11" s="8" customFormat="1" ht="23.25" customHeight="1">
      <c r="B18" s="54" t="s">
        <v>11</v>
      </c>
      <c r="C18" s="59"/>
      <c r="D18" s="60" t="s">
        <v>12</v>
      </c>
      <c r="E18" s="56" t="s">
        <v>95</v>
      </c>
      <c r="F18" s="57">
        <f>[4]INSTALAÇÃO!$F17</f>
        <v>6</v>
      </c>
      <c r="G18" s="57">
        <v>0</v>
      </c>
      <c r="H18" s="57">
        <f>G18*F18</f>
        <v>0</v>
      </c>
      <c r="J18" s="40"/>
      <c r="K18" s="5"/>
    </row>
    <row r="19" spans="2:11" s="8" customFormat="1" ht="23.25" customHeight="1">
      <c r="B19" s="54" t="s">
        <v>13</v>
      </c>
      <c r="C19" s="59"/>
      <c r="D19" s="60" t="s">
        <v>14</v>
      </c>
      <c r="E19" s="56" t="s">
        <v>95</v>
      </c>
      <c r="F19" s="57">
        <f>[4]INSTALAÇÃO!$F18</f>
        <v>6</v>
      </c>
      <c r="G19" s="57">
        <v>0</v>
      </c>
      <c r="H19" s="57">
        <f>G19*F19</f>
        <v>0</v>
      </c>
      <c r="J19" s="41" t="s">
        <v>56</v>
      </c>
      <c r="K19" s="5"/>
    </row>
    <row r="20" spans="2:11" s="8" customFormat="1" ht="32.25" customHeight="1">
      <c r="B20" s="54" t="s">
        <v>15</v>
      </c>
      <c r="C20" s="59"/>
      <c r="D20" s="60" t="s">
        <v>16</v>
      </c>
      <c r="E20" s="54" t="s">
        <v>54</v>
      </c>
      <c r="F20" s="57">
        <f>[4]INSTALAÇÃO!$F19</f>
        <v>144</v>
      </c>
      <c r="G20" s="57">
        <v>0</v>
      </c>
      <c r="H20" s="57">
        <f>G20*F20</f>
        <v>0</v>
      </c>
      <c r="J20" s="39"/>
    </row>
    <row r="21" spans="2:11" s="8" customFormat="1" ht="33.75" customHeight="1">
      <c r="B21" s="54" t="s">
        <v>17</v>
      </c>
      <c r="C21" s="59"/>
      <c r="D21" s="85" t="s">
        <v>64</v>
      </c>
      <c r="E21" s="54" t="s">
        <v>18</v>
      </c>
      <c r="F21" s="57">
        <f>[4]INSTALAÇÃO!$F20</f>
        <v>12</v>
      </c>
      <c r="G21" s="57">
        <v>0</v>
      </c>
      <c r="H21" s="57">
        <f>G21*F21</f>
        <v>0</v>
      </c>
      <c r="J21" s="39"/>
      <c r="K21" s="5"/>
    </row>
    <row r="22" spans="2:11" s="9" customFormat="1" ht="20.25" customHeight="1">
      <c r="B22" s="54" t="s">
        <v>19</v>
      </c>
      <c r="C22" s="61"/>
      <c r="D22" s="62" t="s">
        <v>69</v>
      </c>
      <c r="E22" s="54" t="s">
        <v>18</v>
      </c>
      <c r="F22" s="57">
        <f>[4]INSTALAÇÃO!$F21</f>
        <v>12</v>
      </c>
      <c r="G22" s="57">
        <v>0</v>
      </c>
      <c r="H22" s="57">
        <f>G22*F22</f>
        <v>0</v>
      </c>
      <c r="J22" s="42"/>
      <c r="K22" s="5"/>
    </row>
    <row r="23" spans="2:11" s="9" customFormat="1" ht="27.75" customHeight="1">
      <c r="B23" s="63">
        <v>2</v>
      </c>
      <c r="C23" s="64"/>
      <c r="D23" s="119" t="s">
        <v>143</v>
      </c>
      <c r="E23" s="120"/>
      <c r="F23" s="120"/>
      <c r="G23" s="120"/>
      <c r="H23" s="90">
        <f>SUM(H24:H39)</f>
        <v>0</v>
      </c>
      <c r="J23" s="42"/>
      <c r="K23" s="5"/>
    </row>
    <row r="24" spans="2:11" s="9" customFormat="1" ht="47.25">
      <c r="B24" s="54" t="s">
        <v>20</v>
      </c>
      <c r="C24" s="61"/>
      <c r="D24" s="55" t="s">
        <v>152</v>
      </c>
      <c r="E24" s="56" t="s">
        <v>26</v>
      </c>
      <c r="F24" s="57">
        <f>[4]INSTALAÇÃO!$F23</f>
        <v>4200</v>
      </c>
      <c r="G24" s="57">
        <v>0</v>
      </c>
      <c r="H24" s="57">
        <f>G24*F24</f>
        <v>0</v>
      </c>
      <c r="J24" s="42"/>
    </row>
    <row r="25" spans="2:11" s="9" customFormat="1" ht="78.75" customHeight="1">
      <c r="B25" s="54" t="s">
        <v>22</v>
      </c>
      <c r="C25" s="61"/>
      <c r="D25" s="69" t="s">
        <v>103</v>
      </c>
      <c r="E25" s="56" t="s">
        <v>95</v>
      </c>
      <c r="F25" s="57">
        <f>[4]INSTALAÇÃO!$F24</f>
        <v>140</v>
      </c>
      <c r="G25" s="57">
        <v>0</v>
      </c>
      <c r="H25" s="57">
        <f>G25*F25</f>
        <v>0</v>
      </c>
      <c r="J25" s="42"/>
    </row>
    <row r="26" spans="2:11" s="8" customFormat="1" ht="36.75" customHeight="1">
      <c r="B26" s="54" t="s">
        <v>24</v>
      </c>
      <c r="C26" s="59"/>
      <c r="D26" s="70" t="s">
        <v>63</v>
      </c>
      <c r="E26" s="54" t="s">
        <v>54</v>
      </c>
      <c r="F26" s="57">
        <f>[4]INSTALAÇÃO!$F25</f>
        <v>1435</v>
      </c>
      <c r="G26" s="57">
        <v>0</v>
      </c>
      <c r="H26" s="57">
        <f t="shared" ref="H26:H61" si="0">G26*F26</f>
        <v>0</v>
      </c>
      <c r="J26" s="39"/>
    </row>
    <row r="27" spans="2:11" s="9" customFormat="1" ht="49.5" customHeight="1">
      <c r="B27" s="54" t="s">
        <v>27</v>
      </c>
      <c r="C27" s="61"/>
      <c r="D27" s="69" t="s">
        <v>40</v>
      </c>
      <c r="E27" s="56" t="s">
        <v>31</v>
      </c>
      <c r="F27" s="57">
        <f>[4]INSTALAÇÃO!$F26</f>
        <v>282.24</v>
      </c>
      <c r="G27" s="57">
        <v>0</v>
      </c>
      <c r="H27" s="57">
        <f t="shared" si="0"/>
        <v>0</v>
      </c>
      <c r="J27" s="42" t="s">
        <v>59</v>
      </c>
    </row>
    <row r="28" spans="2:11" s="9" customFormat="1" ht="24" customHeight="1">
      <c r="B28" s="54" t="s">
        <v>29</v>
      </c>
      <c r="C28" s="61"/>
      <c r="D28" s="69" t="s">
        <v>42</v>
      </c>
      <c r="E28" s="56" t="s">
        <v>31</v>
      </c>
      <c r="F28" s="57">
        <f>[4]INSTALAÇÃO!$F27</f>
        <v>24.32</v>
      </c>
      <c r="G28" s="57">
        <v>0</v>
      </c>
      <c r="H28" s="57">
        <f t="shared" si="0"/>
        <v>0</v>
      </c>
      <c r="J28" s="42" t="s">
        <v>60</v>
      </c>
    </row>
    <row r="29" spans="2:11" s="9" customFormat="1" ht="51.75" customHeight="1">
      <c r="B29" s="54" t="s">
        <v>132</v>
      </c>
      <c r="C29" s="61"/>
      <c r="D29" s="71" t="s">
        <v>44</v>
      </c>
      <c r="E29" s="56" t="s">
        <v>31</v>
      </c>
      <c r="F29" s="57">
        <f>[4]INSTALAÇÃO!$F28</f>
        <v>504</v>
      </c>
      <c r="G29" s="57">
        <v>0</v>
      </c>
      <c r="H29" s="57">
        <f t="shared" si="0"/>
        <v>0</v>
      </c>
      <c r="J29" s="42" t="s">
        <v>59</v>
      </c>
    </row>
    <row r="30" spans="2:11" s="9" customFormat="1" ht="26.25" customHeight="1">
      <c r="B30" s="54" t="s">
        <v>133</v>
      </c>
      <c r="C30" s="61"/>
      <c r="D30" s="71" t="s">
        <v>46</v>
      </c>
      <c r="E30" s="56" t="s">
        <v>31</v>
      </c>
      <c r="F30" s="57">
        <f>[4]INSTALAÇÃO!$F29</f>
        <v>504</v>
      </c>
      <c r="G30" s="57">
        <v>0</v>
      </c>
      <c r="H30" s="57">
        <f t="shared" si="0"/>
        <v>0</v>
      </c>
      <c r="J30" s="42" t="s">
        <v>60</v>
      </c>
    </row>
    <row r="31" spans="2:11" s="9" customFormat="1" ht="34.5" customHeight="1">
      <c r="B31" s="54" t="s">
        <v>32</v>
      </c>
      <c r="C31" s="61"/>
      <c r="D31" s="69" t="s">
        <v>71</v>
      </c>
      <c r="E31" s="56" t="s">
        <v>26</v>
      </c>
      <c r="F31" s="57">
        <f>[4]INSTALAÇÃO!$F30</f>
        <v>2800</v>
      </c>
      <c r="G31" s="57">
        <v>0</v>
      </c>
      <c r="H31" s="57">
        <f t="shared" si="0"/>
        <v>0</v>
      </c>
      <c r="J31" s="42" t="s">
        <v>61</v>
      </c>
    </row>
    <row r="32" spans="2:11" s="9" customFormat="1" ht="53.25" customHeight="1">
      <c r="B32" s="54" t="s">
        <v>55</v>
      </c>
      <c r="C32" s="61"/>
      <c r="D32" s="79" t="s">
        <v>153</v>
      </c>
      <c r="E32" s="56" t="s">
        <v>95</v>
      </c>
      <c r="F32" s="57">
        <f>[4]INSTALAÇÃO!$F31</f>
        <v>140</v>
      </c>
      <c r="G32" s="57">
        <v>0</v>
      </c>
      <c r="H32" s="57">
        <f t="shared" si="0"/>
        <v>0</v>
      </c>
      <c r="J32" s="42"/>
    </row>
    <row r="33" spans="2:11" s="9" customFormat="1" ht="51.75" customHeight="1">
      <c r="B33" s="54" t="s">
        <v>101</v>
      </c>
      <c r="C33" s="78"/>
      <c r="D33" s="79" t="s">
        <v>154</v>
      </c>
      <c r="E33" s="80" t="s">
        <v>95</v>
      </c>
      <c r="F33" s="57">
        <f>[4]INSTALAÇÃO!$F32</f>
        <v>1554</v>
      </c>
      <c r="G33" s="57">
        <v>0</v>
      </c>
      <c r="H33" s="57">
        <f t="shared" si="0"/>
        <v>0</v>
      </c>
      <c r="J33" s="42" t="s">
        <v>62</v>
      </c>
    </row>
    <row r="34" spans="2:11" s="7" customFormat="1" ht="51.75" customHeight="1">
      <c r="B34" s="54" t="s">
        <v>102</v>
      </c>
      <c r="C34" s="75"/>
      <c r="D34" s="55" t="s">
        <v>97</v>
      </c>
      <c r="E34" s="75" t="s">
        <v>95</v>
      </c>
      <c r="F34" s="57">
        <f>[4]INSTALAÇÃO!$F33</f>
        <v>140</v>
      </c>
      <c r="G34" s="57">
        <v>0</v>
      </c>
      <c r="H34" s="57">
        <f t="shared" si="0"/>
        <v>0</v>
      </c>
      <c r="J34" s="35"/>
      <c r="K34" s="34"/>
    </row>
    <row r="35" spans="2:11" s="9" customFormat="1" ht="33" customHeight="1">
      <c r="B35" s="54" t="s">
        <v>104</v>
      </c>
      <c r="C35" s="78"/>
      <c r="D35" s="55" t="s">
        <v>140</v>
      </c>
      <c r="E35" s="80" t="s">
        <v>95</v>
      </c>
      <c r="F35" s="57">
        <f>[4]INSTALAÇÃO!$F34</f>
        <v>140</v>
      </c>
      <c r="G35" s="57">
        <v>0</v>
      </c>
      <c r="H35" s="57">
        <f t="shared" si="0"/>
        <v>0</v>
      </c>
      <c r="J35" s="43"/>
    </row>
    <row r="36" spans="2:11" s="7" customFormat="1" ht="38.25" customHeight="1">
      <c r="B36" s="54" t="s">
        <v>108</v>
      </c>
      <c r="C36" s="77"/>
      <c r="D36" s="55" t="s">
        <v>149</v>
      </c>
      <c r="E36" s="75" t="s">
        <v>95</v>
      </c>
      <c r="F36" s="57">
        <f>[4]INSTALAÇÃO!$F35</f>
        <v>140</v>
      </c>
      <c r="G36" s="57">
        <v>0</v>
      </c>
      <c r="H36" s="57">
        <f t="shared" si="0"/>
        <v>0</v>
      </c>
      <c r="J36" s="35"/>
      <c r="K36" s="34"/>
    </row>
    <row r="37" spans="2:11" s="9" customFormat="1" ht="51" customHeight="1">
      <c r="B37" s="54" t="s">
        <v>134</v>
      </c>
      <c r="C37" s="78"/>
      <c r="D37" s="55" t="s">
        <v>155</v>
      </c>
      <c r="E37" s="80" t="s">
        <v>95</v>
      </c>
      <c r="F37" s="57">
        <f>[4]INSTALAÇÃO!$F36</f>
        <v>140</v>
      </c>
      <c r="G37" s="57">
        <v>0</v>
      </c>
      <c r="H37" s="57">
        <f t="shared" si="0"/>
        <v>0</v>
      </c>
      <c r="J37" s="43"/>
    </row>
    <row r="38" spans="2:11" s="81" customFormat="1" ht="51" customHeight="1">
      <c r="B38" s="54" t="s">
        <v>138</v>
      </c>
      <c r="C38" s="77"/>
      <c r="D38" s="55" t="s">
        <v>111</v>
      </c>
      <c r="E38" s="75" t="s">
        <v>95</v>
      </c>
      <c r="F38" s="57">
        <f>[4]INSTALAÇÃO!$F37</f>
        <v>140</v>
      </c>
      <c r="G38" s="57">
        <v>0</v>
      </c>
      <c r="H38" s="57">
        <f t="shared" si="0"/>
        <v>0</v>
      </c>
      <c r="J38" s="82"/>
      <c r="K38" s="83"/>
    </row>
    <row r="39" spans="2:11" s="9" customFormat="1">
      <c r="B39" s="54" t="s">
        <v>139</v>
      </c>
      <c r="C39" s="78"/>
      <c r="D39" s="55" t="s">
        <v>142</v>
      </c>
      <c r="E39" s="75" t="s">
        <v>95</v>
      </c>
      <c r="F39" s="57">
        <f>[4]INSTALAÇÃO!$F38</f>
        <v>140</v>
      </c>
      <c r="G39" s="57">
        <v>0</v>
      </c>
      <c r="H39" s="57">
        <f t="shared" si="0"/>
        <v>0</v>
      </c>
      <c r="J39" s="43"/>
    </row>
    <row r="40" spans="2:11" s="9" customFormat="1" ht="27.75" customHeight="1">
      <c r="B40" s="63">
        <v>3</v>
      </c>
      <c r="C40" s="64"/>
      <c r="D40" s="86" t="s">
        <v>146</v>
      </c>
      <c r="E40" s="87"/>
      <c r="F40" s="87"/>
      <c r="G40" s="92"/>
      <c r="H40" s="90">
        <f>SUM(H41:H47)</f>
        <v>0</v>
      </c>
      <c r="J40" s="42"/>
      <c r="K40" s="5"/>
    </row>
    <row r="41" spans="2:11" s="9" customFormat="1" ht="31.5">
      <c r="B41" s="54" t="s">
        <v>33</v>
      </c>
      <c r="C41" s="78"/>
      <c r="D41" s="60" t="s">
        <v>70</v>
      </c>
      <c r="E41" s="54" t="s">
        <v>54</v>
      </c>
      <c r="F41" s="57">
        <f>[4]INSTALAÇÃO!$F40</f>
        <v>200</v>
      </c>
      <c r="G41" s="72">
        <f>G26</f>
        <v>0</v>
      </c>
      <c r="H41" s="57">
        <f t="shared" si="0"/>
        <v>0</v>
      </c>
      <c r="J41" s="43"/>
    </row>
    <row r="42" spans="2:11" s="9" customFormat="1">
      <c r="B42" s="54" t="s">
        <v>34</v>
      </c>
      <c r="C42" s="78"/>
      <c r="D42" s="69" t="s">
        <v>107</v>
      </c>
      <c r="E42" s="56" t="s">
        <v>95</v>
      </c>
      <c r="F42" s="57">
        <f>[4]INSTALAÇÃO!$F41</f>
        <v>50</v>
      </c>
      <c r="G42" s="72">
        <f>G27</f>
        <v>0</v>
      </c>
      <c r="H42" s="57">
        <f t="shared" si="0"/>
        <v>0</v>
      </c>
      <c r="J42" s="43"/>
    </row>
    <row r="43" spans="2:11" s="9" customFormat="1" ht="47.25">
      <c r="B43" s="54" t="s">
        <v>35</v>
      </c>
      <c r="C43" s="78"/>
      <c r="D43" s="55" t="s">
        <v>156</v>
      </c>
      <c r="E43" s="56" t="s">
        <v>95</v>
      </c>
      <c r="F43" s="57">
        <f>[4]INSTALAÇÃO!$F42</f>
        <v>50</v>
      </c>
      <c r="G43" s="72">
        <f>PERFURAÇÃO!G31</f>
        <v>0</v>
      </c>
      <c r="H43" s="57">
        <f t="shared" si="0"/>
        <v>0</v>
      </c>
      <c r="J43" s="43"/>
    </row>
    <row r="44" spans="2:11" s="9" customFormat="1" ht="63">
      <c r="B44" s="54" t="s">
        <v>36</v>
      </c>
      <c r="C44" s="78"/>
      <c r="D44" s="55" t="s">
        <v>157</v>
      </c>
      <c r="E44" s="56" t="s">
        <v>95</v>
      </c>
      <c r="F44" s="57">
        <f>[4]INSTALAÇÃO!$F43</f>
        <v>50</v>
      </c>
      <c r="G44" s="72">
        <f>PERFURAÇÃO!G32</f>
        <v>0</v>
      </c>
      <c r="H44" s="57">
        <f t="shared" si="0"/>
        <v>0</v>
      </c>
      <c r="J44" s="43"/>
    </row>
    <row r="45" spans="2:11" s="9" customFormat="1" ht="31.5">
      <c r="B45" s="54" t="s">
        <v>37</v>
      </c>
      <c r="C45" s="78"/>
      <c r="D45" s="67" t="s">
        <v>158</v>
      </c>
      <c r="E45" s="56" t="s">
        <v>95</v>
      </c>
      <c r="F45" s="57">
        <f>[4]INSTALAÇÃO!$F44</f>
        <v>50</v>
      </c>
      <c r="G45" s="72">
        <f>PERFURAÇÃO!G34</f>
        <v>0</v>
      </c>
      <c r="H45" s="57">
        <f t="shared" si="0"/>
        <v>0</v>
      </c>
      <c r="J45" s="43"/>
    </row>
    <row r="46" spans="2:11" s="9" customFormat="1" ht="31.5">
      <c r="B46" s="54" t="s">
        <v>117</v>
      </c>
      <c r="C46" s="78"/>
      <c r="D46" s="60" t="s">
        <v>159</v>
      </c>
      <c r="E46" s="56" t="s">
        <v>95</v>
      </c>
      <c r="F46" s="57">
        <f>[4]INSTALAÇÃO!$F45</f>
        <v>50</v>
      </c>
      <c r="G46" s="72">
        <f>PERFURAÇÃO!G36</f>
        <v>0</v>
      </c>
      <c r="H46" s="57">
        <f t="shared" si="0"/>
        <v>0</v>
      </c>
      <c r="J46" s="43"/>
    </row>
    <row r="47" spans="2:11" s="9" customFormat="1" ht="31.5">
      <c r="B47" s="54" t="s">
        <v>118</v>
      </c>
      <c r="C47" s="78"/>
      <c r="D47" s="67" t="s">
        <v>99</v>
      </c>
      <c r="E47" s="56" t="s">
        <v>95</v>
      </c>
      <c r="F47" s="57">
        <f>[4]INSTALAÇÃO!$F46</f>
        <v>50</v>
      </c>
      <c r="G47" s="72">
        <f>PERFURAÇÃO!G33</f>
        <v>0</v>
      </c>
      <c r="H47" s="57">
        <f t="shared" si="0"/>
        <v>0</v>
      </c>
      <c r="J47" s="43"/>
    </row>
    <row r="48" spans="2:11" s="9" customFormat="1" ht="27.75" customHeight="1">
      <c r="B48" s="63">
        <v>4</v>
      </c>
      <c r="C48" s="64"/>
      <c r="D48" s="119" t="s">
        <v>160</v>
      </c>
      <c r="E48" s="120"/>
      <c r="F48" s="120"/>
      <c r="G48" s="120"/>
      <c r="H48" s="90">
        <f>SUM(H49:H61)</f>
        <v>0</v>
      </c>
      <c r="J48" s="42"/>
      <c r="K48" s="5"/>
    </row>
    <row r="49" spans="2:11" s="9" customFormat="1" ht="47.25">
      <c r="B49" s="54" t="s">
        <v>38</v>
      </c>
      <c r="C49" s="61"/>
      <c r="D49" s="55" t="s">
        <v>152</v>
      </c>
      <c r="E49" s="56" t="s">
        <v>26</v>
      </c>
      <c r="F49" s="57">
        <f>[4]INSTALAÇÃO!$F48</f>
        <v>1500</v>
      </c>
      <c r="G49" s="72">
        <f>PERFURAÇÃO!G35</f>
        <v>0</v>
      </c>
      <c r="H49" s="57">
        <f t="shared" si="0"/>
        <v>0</v>
      </c>
      <c r="J49" s="42"/>
    </row>
    <row r="50" spans="2:11" s="9" customFormat="1" ht="64.5" customHeight="1">
      <c r="B50" s="54" t="s">
        <v>39</v>
      </c>
      <c r="C50" s="61"/>
      <c r="D50" s="69" t="s">
        <v>161</v>
      </c>
      <c r="E50" s="56" t="s">
        <v>95</v>
      </c>
      <c r="F50" s="57">
        <f>[4]INSTALAÇÃO!$F49</f>
        <v>50</v>
      </c>
      <c r="G50" s="72">
        <f>PERFURAÇÃO!G36</f>
        <v>0</v>
      </c>
      <c r="H50" s="57">
        <f t="shared" si="0"/>
        <v>0</v>
      </c>
      <c r="J50" s="44"/>
    </row>
    <row r="51" spans="2:11" s="8" customFormat="1" ht="36.75" customHeight="1">
      <c r="B51" s="54" t="s">
        <v>41</v>
      </c>
      <c r="C51" s="59"/>
      <c r="D51" s="70" t="s">
        <v>63</v>
      </c>
      <c r="E51" s="54" t="s">
        <v>54</v>
      </c>
      <c r="F51" s="57">
        <f>[4]INSTALAÇÃO!$F50</f>
        <v>512.5</v>
      </c>
      <c r="G51" s="72">
        <f>PERFURAÇÃO!G37</f>
        <v>0</v>
      </c>
      <c r="H51" s="57">
        <f t="shared" si="0"/>
        <v>0</v>
      </c>
      <c r="J51" s="39"/>
    </row>
    <row r="52" spans="2:11" s="9" customFormat="1" ht="49.5" customHeight="1">
      <c r="B52" s="54" t="s">
        <v>43</v>
      </c>
      <c r="C52" s="61"/>
      <c r="D52" s="69" t="s">
        <v>40</v>
      </c>
      <c r="E52" s="56" t="s">
        <v>31</v>
      </c>
      <c r="F52" s="57">
        <f>[4]INSTALAÇÃO!$F51</f>
        <v>100.8</v>
      </c>
      <c r="G52" s="72">
        <f>PERFURAÇÃO!G38</f>
        <v>0</v>
      </c>
      <c r="H52" s="57">
        <f t="shared" si="0"/>
        <v>0</v>
      </c>
      <c r="J52" s="42" t="s">
        <v>59</v>
      </c>
    </row>
    <row r="53" spans="2:11" s="9" customFormat="1" ht="24" customHeight="1">
      <c r="B53" s="54" t="s">
        <v>45</v>
      </c>
      <c r="C53" s="61"/>
      <c r="D53" s="69" t="s">
        <v>42</v>
      </c>
      <c r="E53" s="56" t="s">
        <v>31</v>
      </c>
      <c r="F53" s="57">
        <f>[4]INSTALAÇÃO!$F52</f>
        <v>190.64</v>
      </c>
      <c r="G53" s="72">
        <f>PERFURAÇÃO!G39</f>
        <v>0</v>
      </c>
      <c r="H53" s="57">
        <f t="shared" si="0"/>
        <v>0</v>
      </c>
      <c r="J53" s="42" t="s">
        <v>60</v>
      </c>
    </row>
    <row r="54" spans="2:11" s="9" customFormat="1" ht="51.75" customHeight="1">
      <c r="B54" s="54" t="s">
        <v>47</v>
      </c>
      <c r="C54" s="61"/>
      <c r="D54" s="71" t="s">
        <v>44</v>
      </c>
      <c r="E54" s="56" t="s">
        <v>31</v>
      </c>
      <c r="F54" s="57">
        <f>[4]INSTALAÇÃO!$F53</f>
        <v>180</v>
      </c>
      <c r="G54" s="72">
        <f>PERFURAÇÃO!G40</f>
        <v>0</v>
      </c>
      <c r="H54" s="57">
        <f t="shared" si="0"/>
        <v>0</v>
      </c>
      <c r="J54" s="42" t="s">
        <v>59</v>
      </c>
    </row>
    <row r="55" spans="2:11" s="9" customFormat="1" ht="26.25" customHeight="1">
      <c r="B55" s="54" t="s">
        <v>48</v>
      </c>
      <c r="C55" s="61"/>
      <c r="D55" s="71" t="s">
        <v>46</v>
      </c>
      <c r="E55" s="56" t="s">
        <v>31</v>
      </c>
      <c r="F55" s="57">
        <f>[4]INSTALAÇÃO!$F54</f>
        <v>180</v>
      </c>
      <c r="G55" s="72">
        <f>PERFURAÇÃO!G41</f>
        <v>0</v>
      </c>
      <c r="H55" s="57">
        <f t="shared" si="0"/>
        <v>0</v>
      </c>
      <c r="J55" s="42" t="s">
        <v>60</v>
      </c>
    </row>
    <row r="56" spans="2:11" s="9" customFormat="1" ht="34.5" customHeight="1">
      <c r="B56" s="54" t="s">
        <v>49</v>
      </c>
      <c r="C56" s="61"/>
      <c r="D56" s="69" t="s">
        <v>71</v>
      </c>
      <c r="E56" s="56" t="s">
        <v>26</v>
      </c>
      <c r="F56" s="57">
        <f>[4]INSTALAÇÃO!$F55</f>
        <v>1000</v>
      </c>
      <c r="G56" s="72">
        <f>PERFURAÇÃO!G42</f>
        <v>0</v>
      </c>
      <c r="H56" s="57">
        <f t="shared" si="0"/>
        <v>0</v>
      </c>
      <c r="J56" s="42" t="s">
        <v>61</v>
      </c>
    </row>
    <row r="57" spans="2:11" s="9" customFormat="1" ht="53.25" customHeight="1">
      <c r="B57" s="54" t="s">
        <v>50</v>
      </c>
      <c r="C57" s="61"/>
      <c r="D57" s="79" t="s">
        <v>162</v>
      </c>
      <c r="E57" s="56" t="s">
        <v>95</v>
      </c>
      <c r="F57" s="57">
        <f>[4]INSTALAÇÃO!$F56</f>
        <v>50</v>
      </c>
      <c r="G57" s="72">
        <f>PERFURAÇÃO!G43</f>
        <v>0</v>
      </c>
      <c r="H57" s="57">
        <f t="shared" si="0"/>
        <v>0</v>
      </c>
      <c r="J57" s="42"/>
    </row>
    <row r="58" spans="2:11" s="9" customFormat="1" ht="51.75" customHeight="1">
      <c r="B58" s="54" t="s">
        <v>51</v>
      </c>
      <c r="C58" s="78"/>
      <c r="D58" s="79" t="s">
        <v>154</v>
      </c>
      <c r="E58" s="80" t="s">
        <v>95</v>
      </c>
      <c r="F58" s="57">
        <f>[4]INSTALAÇÃO!$F57</f>
        <v>555</v>
      </c>
      <c r="G58" s="72">
        <f>PERFURAÇÃO!G44</f>
        <v>0</v>
      </c>
      <c r="H58" s="57">
        <f t="shared" si="0"/>
        <v>0</v>
      </c>
      <c r="J58" s="42" t="s">
        <v>62</v>
      </c>
    </row>
    <row r="59" spans="2:11" s="7" customFormat="1" ht="51.75" customHeight="1">
      <c r="B59" s="54" t="s">
        <v>52</v>
      </c>
      <c r="C59" s="75"/>
      <c r="D59" s="55" t="s">
        <v>97</v>
      </c>
      <c r="E59" s="75" t="s">
        <v>95</v>
      </c>
      <c r="F59" s="57">
        <f>[4]INSTALAÇÃO!$F58</f>
        <v>50</v>
      </c>
      <c r="G59" s="72">
        <f>PERFURAÇÃO!G45</f>
        <v>0</v>
      </c>
      <c r="H59" s="57">
        <f t="shared" si="0"/>
        <v>0</v>
      </c>
      <c r="J59" s="35"/>
      <c r="K59" s="34"/>
    </row>
    <row r="60" spans="2:11" s="9" customFormat="1" ht="33" customHeight="1">
      <c r="B60" s="54" t="s">
        <v>53</v>
      </c>
      <c r="C60" s="78"/>
      <c r="D60" s="55" t="s">
        <v>140</v>
      </c>
      <c r="E60" s="80" t="s">
        <v>95</v>
      </c>
      <c r="F60" s="57">
        <f>[4]INSTALAÇÃO!$F59</f>
        <v>50</v>
      </c>
      <c r="G60" s="72">
        <f>PERFURAÇÃO!G46</f>
        <v>0</v>
      </c>
      <c r="H60" s="57">
        <f t="shared" si="0"/>
        <v>0</v>
      </c>
      <c r="J60" s="43"/>
    </row>
    <row r="61" spans="2:11" s="7" customFormat="1" ht="38.25" customHeight="1">
      <c r="B61" s="54" t="s">
        <v>109</v>
      </c>
      <c r="C61" s="77"/>
      <c r="D61" s="55" t="s">
        <v>163</v>
      </c>
      <c r="E61" s="75" t="s">
        <v>95</v>
      </c>
      <c r="F61" s="57">
        <f>[4]INSTALAÇÃO!$F60</f>
        <v>50</v>
      </c>
      <c r="G61" s="72">
        <f>PERFURAÇÃO!G47</f>
        <v>0</v>
      </c>
      <c r="H61" s="57">
        <f t="shared" si="0"/>
        <v>0</v>
      </c>
      <c r="J61" s="35"/>
      <c r="K61" s="34"/>
    </row>
    <row r="62" spans="2:11" s="7" customFormat="1" ht="33" customHeight="1">
      <c r="B62" s="63">
        <v>5</v>
      </c>
      <c r="C62" s="63"/>
      <c r="D62" s="119" t="s">
        <v>137</v>
      </c>
      <c r="E62" s="120"/>
      <c r="F62" s="120"/>
      <c r="G62" s="120"/>
      <c r="H62" s="90">
        <f>SUM(H63:H79)</f>
        <v>0</v>
      </c>
      <c r="J62" s="35"/>
      <c r="K62" s="34"/>
    </row>
    <row r="63" spans="2:11" s="7" customFormat="1" ht="65.25" customHeight="1">
      <c r="B63" s="54" t="s">
        <v>78</v>
      </c>
      <c r="C63" s="54"/>
      <c r="D63" s="55" t="s">
        <v>115</v>
      </c>
      <c r="E63" s="56" t="s">
        <v>95</v>
      </c>
      <c r="F63" s="57">
        <f>[4]INSTALAÇÃO!$F62</f>
        <v>10</v>
      </c>
      <c r="G63" s="72">
        <f>PERFURAÇÃO!G53</f>
        <v>0</v>
      </c>
      <c r="H63" s="53">
        <f>F63*G63</f>
        <v>0</v>
      </c>
      <c r="J63" s="35"/>
      <c r="K63" s="34"/>
    </row>
    <row r="64" spans="2:11" s="7" customFormat="1" ht="47.25">
      <c r="B64" s="54" t="s">
        <v>79</v>
      </c>
      <c r="C64" s="54"/>
      <c r="D64" s="55" t="s">
        <v>152</v>
      </c>
      <c r="E64" s="56" t="s">
        <v>26</v>
      </c>
      <c r="F64" s="57">
        <f>[4]INSTALAÇÃO!$F63</f>
        <v>1500</v>
      </c>
      <c r="G64" s="72">
        <f>PERFURAÇÃO!G54</f>
        <v>0</v>
      </c>
      <c r="H64" s="53">
        <f>F64*G64</f>
        <v>0</v>
      </c>
      <c r="J64" s="35"/>
      <c r="K64" s="34"/>
    </row>
    <row r="65" spans="2:23" s="7" customFormat="1" ht="148.5" customHeight="1">
      <c r="B65" s="54" t="s">
        <v>80</v>
      </c>
      <c r="C65" s="54"/>
      <c r="D65" s="55" t="s">
        <v>164</v>
      </c>
      <c r="E65" s="54" t="s">
        <v>95</v>
      </c>
      <c r="F65" s="57">
        <f>[4]INSTALAÇÃO!$F64</f>
        <v>10</v>
      </c>
      <c r="G65" s="72">
        <f>PERFURAÇÃO!G55</f>
        <v>0</v>
      </c>
      <c r="H65" s="53">
        <f>F65*G65</f>
        <v>0</v>
      </c>
      <c r="J65" s="35"/>
      <c r="K65" s="34"/>
    </row>
    <row r="66" spans="2:23" s="7" customFormat="1" ht="31.5" customHeight="1">
      <c r="B66" s="54" t="s">
        <v>81</v>
      </c>
      <c r="C66" s="52"/>
      <c r="D66" s="70" t="s">
        <v>106</v>
      </c>
      <c r="E66" s="54" t="s">
        <v>26</v>
      </c>
      <c r="F66" s="57">
        <f>[4]INSTALAÇÃO!$F65</f>
        <v>2000</v>
      </c>
      <c r="G66" s="72">
        <f>PERFURAÇÃO!G56</f>
        <v>0</v>
      </c>
      <c r="H66" s="53">
        <f>F66*G66</f>
        <v>0</v>
      </c>
      <c r="J66" s="35"/>
      <c r="K66" s="34"/>
    </row>
    <row r="67" spans="2:23" s="7" customFormat="1" ht="47.25">
      <c r="B67" s="54" t="s">
        <v>82</v>
      </c>
      <c r="C67" s="54"/>
      <c r="D67" s="55" t="s">
        <v>165</v>
      </c>
      <c r="E67" s="54" t="s">
        <v>26</v>
      </c>
      <c r="F67" s="57">
        <f>[4]INSTALAÇÃO!$F66</f>
        <v>2000</v>
      </c>
      <c r="G67" s="72">
        <f>PERFURAÇÃO!G57</f>
        <v>0</v>
      </c>
      <c r="H67" s="53">
        <f t="shared" ref="H67:H77" si="1">F67*G67</f>
        <v>0</v>
      </c>
      <c r="J67" s="35"/>
      <c r="K67" s="34"/>
    </row>
    <row r="68" spans="2:23" s="7" customFormat="1" ht="62.25" customHeight="1">
      <c r="B68" s="54" t="s">
        <v>83</v>
      </c>
      <c r="C68" s="54"/>
      <c r="D68" s="55" t="s">
        <v>166</v>
      </c>
      <c r="E68" s="54" t="s">
        <v>31</v>
      </c>
      <c r="F68" s="57">
        <f>[4]INSTALAÇÃO!$F67</f>
        <v>300</v>
      </c>
      <c r="G68" s="72">
        <f>PERFURAÇÃO!G58</f>
        <v>0</v>
      </c>
      <c r="H68" s="53">
        <f t="shared" si="1"/>
        <v>0</v>
      </c>
      <c r="J68" s="35"/>
      <c r="K68" s="34"/>
    </row>
    <row r="69" spans="2:23" s="7" customFormat="1" ht="31.5">
      <c r="B69" s="54" t="s">
        <v>84</v>
      </c>
      <c r="C69" s="54"/>
      <c r="D69" s="55" t="s">
        <v>96</v>
      </c>
      <c r="E69" s="54" t="s">
        <v>31</v>
      </c>
      <c r="F69" s="57">
        <f>[4]INSTALAÇÃO!$F68</f>
        <v>300</v>
      </c>
      <c r="G69" s="72">
        <f>PERFURAÇÃO!G59</f>
        <v>0</v>
      </c>
      <c r="H69" s="53">
        <f t="shared" si="1"/>
        <v>0</v>
      </c>
      <c r="J69" s="35"/>
      <c r="K69" s="34"/>
    </row>
    <row r="70" spans="2:23" s="7" customFormat="1" ht="51" customHeight="1">
      <c r="B70" s="54" t="s">
        <v>85</v>
      </c>
      <c r="C70" s="54"/>
      <c r="D70" s="55" t="s">
        <v>162</v>
      </c>
      <c r="E70" s="54" t="s">
        <v>95</v>
      </c>
      <c r="F70" s="57">
        <f>[4]INSTALAÇÃO!$F69</f>
        <v>10</v>
      </c>
      <c r="G70" s="72">
        <f>PERFURAÇÃO!G60</f>
        <v>0</v>
      </c>
      <c r="H70" s="53">
        <f t="shared" si="1"/>
        <v>0</v>
      </c>
      <c r="J70" s="35"/>
      <c r="K70" s="34"/>
    </row>
    <row r="71" spans="2:23" s="7" customFormat="1" ht="51" customHeight="1">
      <c r="B71" s="54" t="s">
        <v>86</v>
      </c>
      <c r="C71" s="54"/>
      <c r="D71" s="55" t="s">
        <v>154</v>
      </c>
      <c r="E71" s="54" t="s">
        <v>26</v>
      </c>
      <c r="F71" s="57">
        <f>[4]INSTALAÇÃO!$F70</f>
        <v>400</v>
      </c>
      <c r="G71" s="72">
        <f>PERFURAÇÃO!G61</f>
        <v>0</v>
      </c>
      <c r="H71" s="53">
        <f t="shared" si="1"/>
        <v>0</v>
      </c>
      <c r="J71" s="35"/>
      <c r="K71" s="34"/>
    </row>
    <row r="72" spans="2:23" s="7" customFormat="1" ht="61.5" customHeight="1">
      <c r="B72" s="54" t="s">
        <v>87</v>
      </c>
      <c r="C72" s="75"/>
      <c r="D72" s="55" t="s">
        <v>97</v>
      </c>
      <c r="E72" s="75" t="s">
        <v>95</v>
      </c>
      <c r="F72" s="57">
        <f>[4]INSTALAÇÃO!$F71</f>
        <v>10</v>
      </c>
      <c r="G72" s="72">
        <f>PERFURAÇÃO!G62</f>
        <v>0</v>
      </c>
      <c r="H72" s="57">
        <f>F72*G72</f>
        <v>0</v>
      </c>
      <c r="J72" s="35"/>
      <c r="K72" s="34"/>
    </row>
    <row r="73" spans="2:23" s="7" customFormat="1" ht="49.5" customHeight="1">
      <c r="B73" s="54" t="s">
        <v>88</v>
      </c>
      <c r="C73" s="54"/>
      <c r="D73" s="55" t="s">
        <v>148</v>
      </c>
      <c r="E73" s="54" t="s">
        <v>31</v>
      </c>
      <c r="F73" s="57">
        <f>[4]INSTALAÇÃO!$F72</f>
        <v>20.16</v>
      </c>
      <c r="G73" s="72">
        <f>PERFURAÇÃO!G63</f>
        <v>0</v>
      </c>
      <c r="H73" s="53">
        <f>F73*G73</f>
        <v>0</v>
      </c>
      <c r="J73" s="35"/>
      <c r="K73" s="34"/>
    </row>
    <row r="74" spans="2:23" s="7" customFormat="1" ht="31.5">
      <c r="B74" s="54" t="s">
        <v>89</v>
      </c>
      <c r="C74" s="54"/>
      <c r="D74" s="55" t="s">
        <v>98</v>
      </c>
      <c r="E74" s="54" t="s">
        <v>31</v>
      </c>
      <c r="F74" s="57">
        <f>[4]INSTALAÇÃO!$F73</f>
        <v>20.16</v>
      </c>
      <c r="G74" s="72">
        <f>PERFURAÇÃO!G64</f>
        <v>0</v>
      </c>
      <c r="H74" s="53">
        <f>F74*G74</f>
        <v>0</v>
      </c>
      <c r="J74" s="35"/>
      <c r="K74" s="34"/>
    </row>
    <row r="75" spans="2:23" s="7" customFormat="1" ht="31.5">
      <c r="B75" s="54" t="s">
        <v>90</v>
      </c>
      <c r="C75" s="54"/>
      <c r="D75" s="55" t="s">
        <v>140</v>
      </c>
      <c r="E75" s="54" t="s">
        <v>95</v>
      </c>
      <c r="F75" s="57">
        <f>[4]INSTALAÇÃO!$F74</f>
        <v>10</v>
      </c>
      <c r="G75" s="72">
        <f>PERFURAÇÃO!G65</f>
        <v>0</v>
      </c>
      <c r="H75" s="53">
        <f t="shared" si="1"/>
        <v>0</v>
      </c>
      <c r="J75" s="35"/>
      <c r="K75" s="34"/>
    </row>
    <row r="76" spans="2:23" s="7" customFormat="1" ht="38.25" customHeight="1">
      <c r="B76" s="54" t="s">
        <v>91</v>
      </c>
      <c r="C76" s="75"/>
      <c r="D76" s="55" t="s">
        <v>149</v>
      </c>
      <c r="E76" s="75" t="s">
        <v>95</v>
      </c>
      <c r="F76" s="57">
        <f>[4]INSTALAÇÃO!$F75</f>
        <v>10</v>
      </c>
      <c r="G76" s="72">
        <f>PERFURAÇÃO!G66</f>
        <v>0</v>
      </c>
      <c r="H76" s="57">
        <f>F76*G76</f>
        <v>0</v>
      </c>
      <c r="J76" s="35"/>
      <c r="K76" s="34"/>
    </row>
    <row r="77" spans="2:23" s="7" customFormat="1" ht="31.5">
      <c r="B77" s="54" t="s">
        <v>92</v>
      </c>
      <c r="C77" s="54"/>
      <c r="D77" s="55" t="s">
        <v>141</v>
      </c>
      <c r="E77" s="54" t="s">
        <v>95</v>
      </c>
      <c r="F77" s="57">
        <f>[4]INSTALAÇÃO!$F76</f>
        <v>10</v>
      </c>
      <c r="G77" s="72">
        <f>PERFURAÇÃO!G67</f>
        <v>0</v>
      </c>
      <c r="H77" s="53">
        <f t="shared" si="1"/>
        <v>0</v>
      </c>
      <c r="J77" s="35"/>
      <c r="K77" s="34"/>
    </row>
    <row r="78" spans="2:23" s="81" customFormat="1" ht="54.75" customHeight="1">
      <c r="B78" s="54" t="s">
        <v>93</v>
      </c>
      <c r="C78" s="75"/>
      <c r="D78" s="55" t="s">
        <v>111</v>
      </c>
      <c r="E78" s="75" t="s">
        <v>95</v>
      </c>
      <c r="F78" s="57">
        <f>[4]INSTALAÇÃO!$F77</f>
        <v>10</v>
      </c>
      <c r="G78" s="72">
        <f>PERFURAÇÃO!G68</f>
        <v>0</v>
      </c>
      <c r="H78" s="57">
        <f>F78*G78</f>
        <v>0</v>
      </c>
      <c r="J78" s="82"/>
      <c r="K78" s="83"/>
    </row>
    <row r="79" spans="2:23" s="7" customFormat="1" ht="54" customHeight="1">
      <c r="B79" s="54" t="s">
        <v>94</v>
      </c>
      <c r="C79" s="54"/>
      <c r="D79" s="55" t="s">
        <v>150</v>
      </c>
      <c r="E79" s="54" t="s">
        <v>95</v>
      </c>
      <c r="F79" s="57">
        <f>[4]INSTALAÇÃO!$F78</f>
        <v>10</v>
      </c>
      <c r="G79" s="72">
        <f>PERFURAÇÃO!G69</f>
        <v>0</v>
      </c>
      <c r="H79" s="53">
        <f>F79*G79</f>
        <v>0</v>
      </c>
      <c r="J79" s="35"/>
      <c r="K79" s="34"/>
    </row>
    <row r="80" spans="2:23" ht="12.75" customHeight="1">
      <c r="I80" s="11"/>
      <c r="J80" s="46"/>
      <c r="K80" s="33"/>
      <c r="L80" s="15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8:23" ht="12.75" customHeight="1">
      <c r="I81" s="11"/>
      <c r="J81" s="46"/>
      <c r="K81" s="14"/>
      <c r="L81" s="16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8:23" ht="15.75" customHeight="1">
      <c r="I82" s="11"/>
      <c r="J82" s="47"/>
      <c r="K82" s="33"/>
      <c r="L82" s="15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8:23" ht="15" customHeight="1">
      <c r="H83" s="18"/>
      <c r="I83" s="11"/>
      <c r="J83" s="47"/>
      <c r="K83" s="19"/>
      <c r="L83" s="15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8:23" ht="19.5" customHeight="1">
      <c r="I84" s="11"/>
      <c r="J84" s="47"/>
      <c r="K84" s="19"/>
      <c r="L84" s="20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8:23" ht="12.75" customHeight="1">
      <c r="I85" s="11"/>
      <c r="J85" s="42"/>
      <c r="K85" s="17"/>
      <c r="L85" s="21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8:23" ht="12.75" customHeight="1">
      <c r="I86" s="11"/>
      <c r="J86" s="48"/>
      <c r="K86" s="22"/>
      <c r="L86" s="23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8:23" ht="12.75" customHeight="1">
      <c r="I87" s="11"/>
      <c r="J87" s="49"/>
      <c r="K87" s="17"/>
      <c r="L87" s="25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8:23" ht="12.75" customHeight="1">
      <c r="I88" s="11"/>
      <c r="J88" s="42"/>
      <c r="K88" s="19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8:23" ht="12.75" customHeight="1">
      <c r="I89" s="11"/>
      <c r="J89" s="49"/>
      <c r="K89" s="22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8:23" ht="12.75" customHeight="1">
      <c r="I90" s="11"/>
      <c r="J90" s="46"/>
      <c r="K90" s="19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8:23" ht="12.75" customHeight="1">
      <c r="I91" s="11"/>
      <c r="J91" s="49"/>
      <c r="K91" s="19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8:23" ht="12.75" customHeight="1">
      <c r="I92" s="11"/>
      <c r="J92" s="49"/>
      <c r="K92" s="17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8:23" ht="12.75" customHeight="1">
      <c r="I93" s="11"/>
      <c r="J93" s="42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8:23" ht="12.75" customHeight="1">
      <c r="I94" s="11"/>
      <c r="J94" s="42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8:23" ht="12.75" customHeight="1">
      <c r="I95" s="11"/>
      <c r="J95" s="42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8:23" ht="12.75" customHeight="1">
      <c r="I96" s="11"/>
      <c r="J96" s="49"/>
      <c r="K96" s="26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9:23" ht="12.75" customHeight="1">
      <c r="I97" s="11"/>
      <c r="J97" s="42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9:23" ht="12.75" customHeight="1">
      <c r="I98" s="11"/>
      <c r="J98" s="42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9:23" ht="12.75" customHeight="1">
      <c r="I99" s="11"/>
      <c r="J99" s="42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9:23" ht="12.75" customHeight="1">
      <c r="I100" s="11"/>
      <c r="J100" s="42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9:23" ht="12.75" customHeight="1">
      <c r="I101" s="14"/>
      <c r="J101" s="42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</row>
    <row r="102" spans="9:23" ht="12.75" customHeight="1">
      <c r="I102" s="14"/>
      <c r="J102" s="42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</row>
    <row r="103" spans="9:23" ht="12.75" customHeight="1">
      <c r="I103" s="14"/>
      <c r="J103" s="42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</row>
    <row r="104" spans="9:23" ht="12.75" customHeight="1">
      <c r="I104" s="108"/>
      <c r="J104" s="108"/>
      <c r="K104" s="108"/>
      <c r="L104" s="108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</row>
    <row r="105" spans="9:23" ht="12.75" customHeight="1">
      <c r="I105" s="14"/>
      <c r="J105" s="42"/>
      <c r="K105" s="14"/>
      <c r="L105" s="15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</row>
    <row r="106" spans="9:23" ht="12.75" customHeight="1">
      <c r="I106" s="10"/>
      <c r="J106" s="42"/>
      <c r="K106" s="14"/>
      <c r="L106" s="15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</row>
    <row r="107" spans="9:23" ht="12.75" customHeight="1">
      <c r="I107" s="11"/>
      <c r="J107" s="50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</row>
    <row r="108" spans="9:23" ht="12.75" customHeight="1">
      <c r="I108" s="11"/>
      <c r="J108" s="42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</row>
    <row r="109" spans="9:23" ht="12.75" customHeight="1">
      <c r="I109" s="11"/>
      <c r="J109" s="46"/>
      <c r="K109" s="14"/>
      <c r="L109" s="15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</row>
    <row r="110" spans="9:23" ht="12.75" customHeight="1">
      <c r="I110" s="11"/>
      <c r="J110" s="46"/>
      <c r="K110" s="14"/>
      <c r="L110" s="15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</row>
    <row r="111" spans="9:23" ht="12.75" customHeight="1">
      <c r="I111" s="11"/>
      <c r="J111" s="46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</row>
    <row r="112" spans="9:23" ht="12.75" customHeight="1">
      <c r="I112" s="11"/>
      <c r="J112" s="46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</row>
    <row r="113" spans="9:23" ht="12.75" customHeight="1">
      <c r="I113" s="11"/>
      <c r="J113" s="46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</row>
    <row r="114" spans="9:23" ht="12.75" customHeight="1">
      <c r="I114" s="11"/>
      <c r="J114" s="46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</row>
    <row r="115" spans="9:23" ht="12.75" customHeight="1">
      <c r="I115" s="11"/>
      <c r="J115" s="42"/>
      <c r="K115" s="14"/>
      <c r="L115" s="15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</row>
    <row r="116" spans="9:23" ht="12.75" customHeight="1">
      <c r="I116" s="11"/>
      <c r="J116" s="51"/>
      <c r="K116" s="14"/>
      <c r="L116" s="15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</row>
    <row r="117" spans="9:23" ht="12.75" customHeight="1">
      <c r="I117" s="11"/>
      <c r="J117" s="42"/>
      <c r="K117" s="14"/>
      <c r="L117" s="27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</row>
    <row r="118" spans="9:23" ht="12.75" customHeight="1">
      <c r="I118" s="11"/>
      <c r="J118" s="46"/>
      <c r="K118" s="14"/>
      <c r="L118" s="15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</row>
    <row r="119" spans="9:23" ht="12.75" customHeight="1">
      <c r="I119" s="11"/>
      <c r="J119" s="46"/>
      <c r="K119" s="14"/>
      <c r="L119" s="15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</row>
    <row r="120" spans="9:23" ht="12.75" customHeight="1">
      <c r="I120" s="11"/>
      <c r="J120" s="51"/>
      <c r="K120" s="14"/>
      <c r="L120" s="15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</row>
    <row r="121" spans="9:23" ht="12.75" customHeight="1">
      <c r="I121" s="11"/>
      <c r="J121" s="46"/>
      <c r="K121" s="14"/>
      <c r="L121" s="28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</row>
    <row r="122" spans="9:23" ht="12.75" customHeight="1">
      <c r="I122" s="11"/>
      <c r="J122" s="46"/>
      <c r="K122" s="14"/>
      <c r="L122" s="28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</row>
    <row r="123" spans="9:23" ht="12.75" customHeight="1">
      <c r="I123" s="11"/>
      <c r="J123" s="46"/>
      <c r="K123" s="24"/>
      <c r="L123" s="28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</row>
    <row r="124" spans="9:23" ht="12.75" customHeight="1">
      <c r="I124" s="11"/>
      <c r="J124" s="51"/>
      <c r="K124" s="24"/>
      <c r="L124" s="28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</row>
    <row r="125" spans="9:23" ht="12.75" customHeight="1">
      <c r="I125" s="11"/>
      <c r="J125" s="42"/>
      <c r="K125" s="24"/>
      <c r="L125" s="28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</row>
    <row r="126" spans="9:23" ht="12.75" customHeight="1">
      <c r="I126" s="11"/>
      <c r="J126" s="42"/>
      <c r="K126" s="24"/>
      <c r="L126" s="28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</row>
    <row r="127" spans="9:23" ht="12.75" customHeight="1">
      <c r="I127" s="11"/>
      <c r="J127" s="51"/>
      <c r="K127" s="24"/>
      <c r="L127" s="28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</row>
    <row r="128" spans="9:23" ht="12.75" customHeight="1">
      <c r="I128" s="11"/>
      <c r="J128" s="51"/>
      <c r="K128" s="24"/>
      <c r="L128" s="28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</row>
    <row r="129" spans="9:23" ht="12.75" customHeight="1">
      <c r="I129" s="11"/>
      <c r="J129" s="42"/>
      <c r="K129" s="24"/>
      <c r="L129" s="28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</row>
    <row r="130" spans="9:23" ht="12.75" customHeight="1">
      <c r="I130" s="11"/>
      <c r="J130" s="42"/>
      <c r="K130" s="24"/>
      <c r="L130" s="28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</row>
    <row r="131" spans="9:23" ht="12.75" customHeight="1">
      <c r="I131" s="11"/>
      <c r="J131" s="51"/>
      <c r="K131" s="24"/>
      <c r="L131" s="28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</row>
    <row r="132" spans="9:23" ht="12.75" customHeight="1">
      <c r="I132" s="11"/>
      <c r="J132" s="51"/>
      <c r="K132" s="24"/>
      <c r="L132" s="28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</row>
    <row r="133" spans="9:23" ht="12.75" customHeight="1">
      <c r="I133" s="11"/>
      <c r="J133" s="42"/>
      <c r="K133" s="24"/>
      <c r="L133" s="28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</row>
    <row r="134" spans="9:23" ht="12.75" customHeight="1">
      <c r="I134" s="11"/>
      <c r="J134" s="42"/>
      <c r="K134" s="14"/>
      <c r="L134" s="29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</row>
    <row r="135" spans="9:23" ht="12.75" customHeight="1">
      <c r="I135" s="11"/>
      <c r="J135" s="42"/>
      <c r="K135" s="14"/>
      <c r="L135" s="28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</row>
    <row r="136" spans="9:23" ht="12.75" customHeight="1">
      <c r="I136" s="11"/>
      <c r="J136" s="42"/>
      <c r="K136" s="24"/>
      <c r="L136" s="30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</row>
    <row r="137" spans="9:23" ht="12.75" customHeight="1">
      <c r="I137" s="11"/>
      <c r="J137" s="42"/>
      <c r="K137" s="14"/>
      <c r="L137" s="28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</row>
    <row r="138" spans="9:23" ht="12.75" customHeight="1">
      <c r="I138" s="11"/>
      <c r="J138" s="42"/>
      <c r="K138" s="14"/>
      <c r="L138" s="31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</row>
    <row r="139" spans="9:23" ht="12.75" customHeight="1">
      <c r="I139" s="11"/>
      <c r="J139" s="42"/>
      <c r="K139" s="14"/>
      <c r="L139" s="13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</row>
    <row r="140" spans="9:23" ht="12.75" customHeight="1">
      <c r="I140" s="11"/>
      <c r="J140" s="42"/>
      <c r="K140" s="14"/>
      <c r="L140" s="15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</row>
    <row r="141" spans="9:23" ht="12.75" customHeight="1">
      <c r="I141" s="11"/>
      <c r="J141" s="42"/>
      <c r="K141" s="14"/>
      <c r="L141" s="16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</row>
    <row r="142" spans="9:23" ht="12.75" customHeight="1">
      <c r="I142" s="11"/>
      <c r="J142" s="42"/>
      <c r="K142" s="14"/>
      <c r="L142" s="20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</row>
    <row r="143" spans="9:23" ht="12.75" customHeight="1">
      <c r="I143" s="11"/>
      <c r="J143" s="42"/>
      <c r="K143" s="14"/>
      <c r="L143" s="21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</row>
    <row r="144" spans="9:23" ht="12.75" customHeight="1">
      <c r="I144" s="11"/>
      <c r="J144" s="51"/>
      <c r="K144" s="14"/>
      <c r="L144" s="25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</row>
    <row r="145" spans="9:23" ht="12.75" customHeight="1">
      <c r="I145" s="11"/>
      <c r="J145" s="42"/>
      <c r="K145" s="14"/>
      <c r="L145" s="32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spans="9:23" ht="12.75" customHeight="1">
      <c r="I146" s="11"/>
      <c r="J146" s="42"/>
      <c r="K146" s="14"/>
      <c r="L146" s="15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</row>
    <row r="147" spans="9:23" ht="12.75" customHeight="1">
      <c r="I147" s="12"/>
      <c r="J147" s="42"/>
      <c r="K147" s="14"/>
      <c r="L147" s="15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</row>
    <row r="148" spans="9:23" ht="12.75" customHeight="1">
      <c r="I148" s="12"/>
      <c r="J148" s="42"/>
      <c r="K148" s="14"/>
      <c r="L148" s="15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</row>
    <row r="149" spans="9:23" ht="12.75" customHeight="1">
      <c r="I149" s="11"/>
      <c r="J149" s="42"/>
      <c r="K149" s="14"/>
      <c r="L149" s="15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</row>
    <row r="150" spans="9:23" ht="12.75" customHeight="1">
      <c r="I150" s="11"/>
      <c r="J150" s="42"/>
      <c r="K150" s="14"/>
      <c r="L150" s="28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</row>
    <row r="151" spans="9:23" ht="12.75" customHeight="1">
      <c r="I151" s="11"/>
      <c r="J151" s="42"/>
      <c r="K151" s="14"/>
      <c r="L151" s="28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</row>
    <row r="152" spans="9:23" ht="12.75" customHeight="1">
      <c r="I152" s="11"/>
      <c r="J152" s="42"/>
      <c r="K152" s="24"/>
      <c r="L152" s="29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</row>
    <row r="153" spans="9:23" ht="12.75" customHeight="1">
      <c r="I153" s="11"/>
      <c r="J153" s="46"/>
      <c r="K153" s="24"/>
      <c r="L153" s="29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</row>
    <row r="154" spans="9:23" ht="12.75" customHeight="1">
      <c r="I154" s="11"/>
      <c r="J154" s="45"/>
      <c r="K154" s="24"/>
      <c r="L154" s="29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</row>
    <row r="155" spans="9:23" ht="12.75" customHeight="1">
      <c r="I155" s="11"/>
      <c r="J155" s="45"/>
      <c r="K155" s="24"/>
      <c r="L155" s="29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</row>
    <row r="156" spans="9:23" ht="12.75" customHeight="1">
      <c r="I156" s="11"/>
      <c r="J156" s="45"/>
      <c r="K156" s="24"/>
      <c r="L156" s="29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</row>
    <row r="157" spans="9:23" ht="12.75" customHeight="1">
      <c r="I157" s="11"/>
      <c r="J157" s="45"/>
      <c r="K157" s="24"/>
      <c r="L157" s="29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</row>
    <row r="158" spans="9:23" ht="12.75" customHeight="1">
      <c r="I158" s="11"/>
      <c r="J158" s="42"/>
      <c r="K158" s="24"/>
      <c r="L158" s="28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</row>
    <row r="159" spans="9:23" ht="12.75" customHeight="1">
      <c r="I159" s="11"/>
      <c r="J159" s="49"/>
      <c r="K159" s="17"/>
      <c r="L159" s="28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</row>
    <row r="160" spans="9:23" ht="12.75" customHeight="1">
      <c r="I160" s="11"/>
      <c r="J160" s="49"/>
      <c r="K160" s="15"/>
      <c r="L160" s="28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</row>
    <row r="161" spans="9:23" ht="12.75" customHeight="1">
      <c r="I161" s="27"/>
      <c r="J161" s="49"/>
      <c r="K161" s="15"/>
      <c r="L161" s="28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</row>
    <row r="162" spans="9:23" ht="12.75" customHeight="1">
      <c r="I162" s="11"/>
      <c r="J162" s="49"/>
      <c r="K162" s="15"/>
      <c r="L162" s="28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</row>
    <row r="163" spans="9:23" ht="12.75" customHeight="1">
      <c r="I163" s="11"/>
      <c r="J163" s="51"/>
      <c r="K163" s="15"/>
      <c r="L163" s="28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</row>
    <row r="164" spans="9:23" ht="12.75" customHeight="1">
      <c r="I164" s="11"/>
      <c r="J164" s="49"/>
      <c r="K164" s="17"/>
      <c r="L164" s="28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</row>
    <row r="165" spans="9:23" ht="12.75" customHeight="1">
      <c r="I165" s="11"/>
      <c r="J165" s="49"/>
      <c r="K165" s="17"/>
      <c r="L165" s="28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</row>
    <row r="166" spans="9:23" ht="12.75" customHeight="1">
      <c r="I166" s="11"/>
      <c r="J166" s="42"/>
      <c r="K166" s="14"/>
      <c r="L166" s="28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</row>
    <row r="167" spans="9:23" ht="12.75" customHeight="1">
      <c r="I167" s="11"/>
      <c r="J167" s="42"/>
      <c r="K167" s="14"/>
      <c r="L167" s="28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</row>
    <row r="168" spans="9:23" ht="12.75" customHeight="1">
      <c r="I168" s="108"/>
      <c r="J168" s="108"/>
      <c r="K168" s="108"/>
      <c r="L168" s="108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</row>
    <row r="169" spans="9:23" ht="12.75" customHeight="1">
      <c r="I169" s="14"/>
      <c r="J169" s="42"/>
      <c r="K169" s="14"/>
      <c r="L169" s="15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</row>
    <row r="170" spans="9:23" ht="12.75" customHeight="1">
      <c r="I170" s="10"/>
      <c r="J170" s="42"/>
      <c r="K170" s="14"/>
      <c r="L170" s="15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</row>
    <row r="171" spans="9:23" ht="12.75" customHeight="1">
      <c r="I171" s="11"/>
      <c r="J171" s="50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</row>
    <row r="172" spans="9:23" ht="12.75" customHeight="1">
      <c r="I172" s="11"/>
      <c r="J172" s="42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</row>
    <row r="173" spans="9:23" ht="12.75" customHeight="1">
      <c r="I173" s="11"/>
      <c r="J173" s="46"/>
      <c r="K173" s="14"/>
      <c r="L173" s="15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</row>
    <row r="174" spans="9:23" ht="12.75" customHeight="1">
      <c r="I174" s="11"/>
      <c r="J174" s="46"/>
      <c r="K174" s="14"/>
      <c r="L174" s="15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</row>
    <row r="175" spans="9:23" ht="12.75" customHeight="1">
      <c r="I175" s="11"/>
      <c r="J175" s="46"/>
      <c r="K175" s="14"/>
      <c r="L175" s="15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</row>
    <row r="176" spans="9:23" ht="12.75" customHeight="1">
      <c r="I176" s="11"/>
      <c r="J176" s="46"/>
      <c r="K176" s="14"/>
      <c r="L176" s="15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</row>
    <row r="177" spans="9:23" ht="12.75" customHeight="1">
      <c r="I177" s="11"/>
      <c r="J177" s="46"/>
      <c r="K177" s="14"/>
      <c r="L177" s="28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</row>
    <row r="178" spans="9:23" ht="12.75" customHeight="1">
      <c r="I178" s="11"/>
      <c r="J178" s="46"/>
      <c r="K178" s="24"/>
      <c r="L178" s="28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</row>
    <row r="179" spans="9:23" ht="12.75" customHeight="1">
      <c r="I179" s="11"/>
      <c r="J179" s="46"/>
      <c r="K179" s="24"/>
      <c r="L179" s="28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</row>
    <row r="180" spans="9:23" ht="12.75" customHeight="1">
      <c r="I180" s="11"/>
      <c r="J180" s="46"/>
      <c r="K180" s="24"/>
      <c r="L180" s="28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</row>
    <row r="181" spans="9:23" ht="12.75" customHeight="1">
      <c r="I181" s="11"/>
      <c r="J181" s="46"/>
      <c r="K181" s="24"/>
      <c r="L181" s="28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</row>
    <row r="182" spans="9:23" ht="12.75" customHeight="1">
      <c r="I182" s="11"/>
      <c r="J182" s="46"/>
      <c r="K182" s="24"/>
      <c r="L182" s="28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</row>
    <row r="183" spans="9:23" ht="12.75" customHeight="1">
      <c r="I183" s="11"/>
      <c r="J183" s="46"/>
      <c r="K183" s="14"/>
      <c r="L183" s="29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</row>
    <row r="184" spans="9:23" ht="12.75" customHeight="1">
      <c r="I184" s="11"/>
      <c r="J184" s="46"/>
      <c r="K184" s="14"/>
      <c r="L184" s="28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</row>
    <row r="185" spans="9:23" ht="12.75" customHeight="1">
      <c r="I185" s="11"/>
      <c r="J185" s="42"/>
      <c r="K185" s="24"/>
      <c r="L185" s="30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</row>
    <row r="186" spans="9:23" ht="12.75" customHeight="1">
      <c r="I186" s="11"/>
      <c r="J186" s="51"/>
      <c r="K186" s="14"/>
      <c r="L186" s="28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</row>
    <row r="187" spans="9:23" ht="12.75" customHeight="1">
      <c r="I187" s="11"/>
      <c r="J187" s="42"/>
      <c r="K187" s="14"/>
      <c r="L187" s="31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</row>
    <row r="188" spans="9:23" ht="12.75" customHeight="1">
      <c r="I188" s="11"/>
      <c r="J188" s="46"/>
      <c r="K188" s="14"/>
      <c r="L188" s="13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</row>
    <row r="189" spans="9:23" ht="12.75" customHeight="1">
      <c r="I189" s="11"/>
      <c r="J189" s="46"/>
      <c r="K189" s="14"/>
      <c r="L189" s="15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</row>
    <row r="190" spans="9:23" ht="12.75" customHeight="1">
      <c r="I190" s="11"/>
      <c r="J190" s="51"/>
      <c r="K190" s="14"/>
      <c r="L190" s="16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</row>
    <row r="191" spans="9:23" ht="12.75" customHeight="1">
      <c r="I191" s="11"/>
      <c r="J191" s="46"/>
      <c r="K191" s="14"/>
      <c r="L191" s="20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</row>
    <row r="192" spans="9:23" ht="12.75" customHeight="1">
      <c r="I192" s="11"/>
      <c r="J192" s="46"/>
      <c r="K192" s="14"/>
      <c r="L192" s="21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</row>
    <row r="193" spans="9:23" ht="12.75" customHeight="1">
      <c r="I193" s="11"/>
      <c r="J193" s="42"/>
      <c r="K193" s="14"/>
      <c r="L193" s="25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</row>
    <row r="194" spans="9:23" ht="12.75" customHeight="1">
      <c r="I194" s="11"/>
      <c r="J194" s="42"/>
      <c r="K194" s="14"/>
      <c r="L194" s="32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</row>
    <row r="195" spans="9:23" ht="12.75" customHeight="1">
      <c r="I195" s="11"/>
      <c r="J195" s="42"/>
      <c r="K195" s="14"/>
      <c r="L195" s="15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</row>
    <row r="196" spans="9:23" ht="12.75" customHeight="1">
      <c r="I196" s="11"/>
      <c r="J196" s="42"/>
      <c r="K196" s="14"/>
      <c r="L196" s="15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</row>
    <row r="197" spans="9:23" ht="12.75" customHeight="1">
      <c r="I197" s="11"/>
      <c r="J197" s="42"/>
      <c r="K197" s="14"/>
      <c r="L197" s="15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</row>
    <row r="198" spans="9:23" ht="12.75" customHeight="1">
      <c r="I198" s="11"/>
      <c r="J198" s="42"/>
      <c r="K198" s="14"/>
      <c r="L198" s="15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</row>
    <row r="199" spans="9:23" ht="12.75" customHeight="1">
      <c r="I199" s="11"/>
      <c r="J199" s="42"/>
      <c r="K199" s="14"/>
      <c r="L199" s="28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</row>
    <row r="200" spans="9:23" ht="12.75" customHeight="1">
      <c r="I200" s="11"/>
      <c r="J200" s="42"/>
      <c r="K200" s="14"/>
      <c r="L200" s="28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</row>
    <row r="201" spans="9:23" ht="12.75" customHeight="1">
      <c r="I201" s="11"/>
      <c r="J201" s="42"/>
      <c r="K201" s="24"/>
      <c r="L201" s="29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</row>
    <row r="202" spans="9:23" ht="12.75" customHeight="1">
      <c r="I202" s="11"/>
      <c r="J202" s="42"/>
      <c r="K202" s="24"/>
      <c r="L202" s="29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</row>
    <row r="203" spans="9:23" ht="12.75" customHeight="1">
      <c r="I203" s="11"/>
      <c r="J203" s="51"/>
      <c r="K203" s="17"/>
      <c r="L203" s="29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</row>
    <row r="204" spans="9:23" ht="12.75" customHeight="1">
      <c r="I204" s="11"/>
      <c r="J204" s="42"/>
      <c r="K204" s="24"/>
      <c r="L204" s="29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</row>
    <row r="205" spans="9:23" ht="12.75" customHeight="1">
      <c r="I205" s="11"/>
      <c r="J205" s="42"/>
      <c r="K205" s="24"/>
      <c r="L205" s="29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</row>
    <row r="206" spans="9:23" ht="12.75" customHeight="1">
      <c r="I206" s="12"/>
      <c r="J206" s="42"/>
      <c r="K206" s="24"/>
      <c r="L206" s="29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</row>
    <row r="207" spans="9:23" ht="12.75" customHeight="1"/>
    <row r="208" spans="9:23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5" customHeight="1"/>
    <row r="264" ht="12.75" customHeight="1"/>
    <row r="308" ht="16.5" customHeight="1"/>
  </sheetData>
  <mergeCells count="22">
    <mergeCell ref="B2:H2"/>
    <mergeCell ref="I168:L168"/>
    <mergeCell ref="D17:G17"/>
    <mergeCell ref="I104:L104"/>
    <mergeCell ref="D23:G23"/>
    <mergeCell ref="D62:G62"/>
    <mergeCell ref="D48:G48"/>
    <mergeCell ref="B7:C8"/>
    <mergeCell ref="B9:C10"/>
    <mergeCell ref="B11:C13"/>
    <mergeCell ref="B3:H6"/>
    <mergeCell ref="D7:H8"/>
    <mergeCell ref="D9:H10"/>
    <mergeCell ref="H12:H13"/>
    <mergeCell ref="E11:G11"/>
    <mergeCell ref="D11:D13"/>
    <mergeCell ref="B14:H14"/>
    <mergeCell ref="B15:B16"/>
    <mergeCell ref="D15:D16"/>
    <mergeCell ref="E15:E16"/>
    <mergeCell ref="F15:F16"/>
    <mergeCell ref="G15:H15"/>
  </mergeCells>
  <printOptions horizontalCentered="1"/>
  <pageMargins left="0.47244094488188981" right="0.39370078740157483" top="0.47244094488188981" bottom="0.39370078740157483" header="0.51181102362204722" footer="0.51181102362204722"/>
  <pageSetup paperSize="9" scale="74" firstPageNumber="0" fitToHeight="1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PERFURAÇÃO</vt:lpstr>
      <vt:lpstr>INSTALAÇÃO</vt:lpstr>
      <vt:lpstr>INSTALAÇÃO!Area_de_impressao</vt:lpstr>
      <vt:lpstr>PERFURAÇÃO!Area_de_impressao</vt:lpstr>
      <vt:lpstr>INSTALAÇÃO!Titulos_de_impressao</vt:lpstr>
      <vt:lpstr>PERFURAÇÃO!Titulos_de_impressao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GABRIELLA LUIZA</dc:creator>
  <cp:lastModifiedBy>giuliano.marcondes</cp:lastModifiedBy>
  <cp:lastPrinted>2013-07-10T14:00:01Z</cp:lastPrinted>
  <dcterms:created xsi:type="dcterms:W3CDTF">2013-05-02T14:52:15Z</dcterms:created>
  <dcterms:modified xsi:type="dcterms:W3CDTF">2013-07-10T14:00:04Z</dcterms:modified>
</cp:coreProperties>
</file>