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955" windowHeight="997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Plan1!$A$1:$H$48</definedName>
  </definedNames>
  <calcPr calcId="144525"/>
</workbook>
</file>

<file path=xl/calcChain.xml><?xml version="1.0" encoding="utf-8"?>
<calcChain xmlns="http://schemas.openxmlformats.org/spreadsheetml/2006/main">
  <c r="E32" i="1" l="1"/>
  <c r="D42" i="1" l="1"/>
  <c r="D40" i="1"/>
  <c r="D38" i="1"/>
  <c r="D36" i="1"/>
  <c r="E30" i="1"/>
  <c r="E22" i="1"/>
  <c r="E23" i="1"/>
  <c r="E24" i="1"/>
  <c r="E21" i="1"/>
  <c r="D44" i="1" l="1"/>
  <c r="C34" i="1" s="1"/>
  <c r="E20" i="1"/>
</calcChain>
</file>

<file path=xl/sharedStrings.xml><?xml version="1.0" encoding="utf-8"?>
<sst xmlns="http://schemas.openxmlformats.org/spreadsheetml/2006/main" count="77" uniqueCount="44">
  <si>
    <t xml:space="preserve">DETALHAMENTO DO BDI </t>
  </si>
  <si>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</si>
  <si>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</si>
  <si>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</si>
  <si>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</si>
  <si>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</si>
  <si>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</si>
  <si>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</si>
  <si>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</si>
  <si>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</si>
  <si>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</si>
  <si>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ADMINISTRAÇÃO CENTRAL</t>
  </si>
  <si>
    <t>1.1</t>
  </si>
  <si>
    <t>ESCRITÓRIO CENTRAL</t>
  </si>
  <si>
    <t>1.2</t>
  </si>
  <si>
    <t>VIAGENS</t>
  </si>
  <si>
    <t>IMPOSTOS E TAXAS</t>
  </si>
  <si>
    <t>3.1</t>
  </si>
  <si>
    <t>ISS</t>
  </si>
  <si>
    <t>3.2</t>
  </si>
  <si>
    <t>PIS</t>
  </si>
  <si>
    <t>3.3</t>
  </si>
  <si>
    <t>Cofins</t>
  </si>
  <si>
    <t>3.4</t>
  </si>
  <si>
    <t>CPMF</t>
  </si>
  <si>
    <t>TAXA DE RISCO</t>
  </si>
  <si>
    <t>DESPESAS FINANCEIRAS</t>
  </si>
  <si>
    <t>LUCRO</t>
  </si>
  <si>
    <t xml:space="preserve">PV = </t>
  </si>
  <si>
    <t>BDI =</t>
  </si>
  <si>
    <t>calculado</t>
  </si>
  <si>
    <t>adotado</t>
  </si>
  <si>
    <t>a =</t>
  </si>
  <si>
    <t>Administração Central</t>
  </si>
  <si>
    <t>i =</t>
  </si>
  <si>
    <t>Impostos</t>
  </si>
  <si>
    <t>r =</t>
  </si>
  <si>
    <t>Taxa de Risco</t>
  </si>
  <si>
    <t>f  =</t>
  </si>
  <si>
    <t>Despesas financeiras</t>
  </si>
  <si>
    <t>l =</t>
  </si>
  <si>
    <t>Lucro</t>
  </si>
  <si>
    <t>BDI = (((1+a)*(1+r)*(1+f))/(1-(i+l))-1)*100</t>
  </si>
  <si>
    <t>EXECUÇÃO DAS OBRAS E SERVIÇOS DE PERFURAÇÃO, MONTAGEM E INSTALAÇÃO DE POÇOS TUBULARES, CONSTRUÍDOS EM SOLO PREDOMINANTEMENTE CRISTALINO E SEDIMENTAR, EM COMUNIDADES DISPERSAS DE DIVERSOS MUNICÍPIOS DO ESTADO DE PERNAMBUCO. ÁREA DE ATUAÇÃO DA CODEVASF – 3ª SUPERINTENDÊNCIA REGIONAL DA CODEVASF.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</si>
</sst>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R$ &quot;* #,##0.00_);_(&quot;R$ &quot;* \(#,##0.00\);_(&quot;R$ &quot;* &quot;-&quot;??_);_(@_)"/>
    <numFmt numFmtId="164" formatCode="_(* #,##0.00_);_(* \(#,##0.00\);_(* \-??_);_(@_)"/>
    <numFmt numFmtId="165" formatCode="0.0000"/>
    <numFmt numFmtId="166" formatCode="&quot;R$ &quot;#,##0.00"/>
    <numFmt numFmtId="167" formatCode="_(&quot;R$ &quot;* #,##0.00_);_(&quot;R$ &quot;* \(#,##0.00\);_(&quot;R$ &quot;* \-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3" fillId="0" borderId="0" applyFill="0" applyBorder="0" applyAlignment="0" applyProtection="0"/>
    <xf numFmtId="3" fontId="2" fillId="0" borderId="0"/>
    <xf numFmtId="0" fontId="2" fillId="0" borderId="0"/>
    <xf numFmtId="9" fontId="3" fillId="0" borderId="0" applyFill="0" applyBorder="0" applyAlignment="0" applyProtection="0"/>
    <xf numFmtId="164" fontId="2" fillId="0" borderId="0" applyFill="0" applyBorder="0" applyAlignment="0" applyProtection="0"/>
  </cellStyleXfs>
  <cellXfs count="93">
    <xf numFmtId="0" fontId="0" fillId="0" borderId="0" xfId="0"/>
    <xf numFmtId="0" fontId="2" fillId="0" borderId="0" xfId="2"/>
    <xf numFmtId="0" fontId="2" fillId="0" borderId="0" xfId="2" applyBorder="1"/>
    <xf numFmtId="0" fontId="2" fillId="0" borderId="0" xfId="5" applyBorder="1" applyAlignment="1"/>
    <xf numFmtId="0" fontId="2" fillId="0" borderId="0" xfId="5"/>
    <xf numFmtId="0" fontId="7" fillId="0" borderId="0" xfId="5" applyFont="1" applyBorder="1" applyAlignment="1">
      <alignment vertical="center" wrapText="1"/>
    </xf>
    <xf numFmtId="0" fontId="4" fillId="0" borderId="0" xfId="5" applyFont="1" applyBorder="1" applyAlignment="1">
      <alignment horizontal="center"/>
    </xf>
    <xf numFmtId="0" fontId="2" fillId="0" borderId="0" xfId="5" applyBorder="1"/>
    <xf numFmtId="0" fontId="4" fillId="0" borderId="2" xfId="5" applyFont="1" applyBorder="1" applyAlignment="1">
      <alignment horizontal="left"/>
    </xf>
    <xf numFmtId="166" fontId="4" fillId="0" borderId="0" xfId="5" applyNumberFormat="1" applyFont="1" applyBorder="1" applyAlignment="1">
      <alignment horizontal="left"/>
    </xf>
    <xf numFmtId="0" fontId="2" fillId="0" borderId="9" xfId="5" applyFont="1" applyBorder="1"/>
    <xf numFmtId="0" fontId="2" fillId="0" borderId="0" xfId="5" applyFont="1" applyBorder="1"/>
    <xf numFmtId="0" fontId="2" fillId="2" borderId="13" xfId="5" applyFont="1" applyFill="1" applyBorder="1" applyAlignment="1">
      <alignment horizontal="center"/>
    </xf>
    <xf numFmtId="0" fontId="4" fillId="2" borderId="13" xfId="5" applyFont="1" applyFill="1" applyBorder="1" applyAlignment="1">
      <alignment horizontal="center"/>
    </xf>
    <xf numFmtId="0" fontId="4" fillId="2" borderId="14" xfId="5" applyFont="1" applyFill="1" applyBorder="1" applyAlignment="1">
      <alignment horizontal="center"/>
    </xf>
    <xf numFmtId="0" fontId="4" fillId="2" borderId="15" xfId="5" applyFont="1" applyFill="1" applyBorder="1" applyAlignment="1">
      <alignment horizontal="center"/>
    </xf>
    <xf numFmtId="0" fontId="4" fillId="2" borderId="16" xfId="5" applyFont="1" applyFill="1" applyBorder="1" applyAlignment="1">
      <alignment horizontal="center"/>
    </xf>
    <xf numFmtId="0" fontId="4" fillId="0" borderId="17" xfId="5" applyFont="1" applyBorder="1" applyAlignment="1">
      <alignment horizontal="center" vertical="center"/>
    </xf>
    <xf numFmtId="0" fontId="2" fillId="0" borderId="18" xfId="5" applyBorder="1" applyAlignment="1">
      <alignment horizontal="center" vertical="center"/>
    </xf>
    <xf numFmtId="0" fontId="4" fillId="0" borderId="18" xfId="5" applyFont="1" applyFill="1" applyBorder="1" applyAlignment="1">
      <alignment horizontal="center"/>
    </xf>
    <xf numFmtId="0" fontId="4" fillId="0" borderId="9" xfId="5" applyFont="1" applyFill="1" applyBorder="1" applyAlignment="1">
      <alignment horizontal="center"/>
    </xf>
    <xf numFmtId="0" fontId="4" fillId="0" borderId="18" xfId="5" applyFont="1" applyBorder="1"/>
    <xf numFmtId="2" fontId="4" fillId="0" borderId="18" xfId="5" applyNumberFormat="1" applyFont="1" applyBorder="1" applyAlignment="1">
      <alignment horizontal="center" vertical="center"/>
    </xf>
    <xf numFmtId="0" fontId="2" fillId="0" borderId="18" xfId="5" applyFont="1" applyBorder="1"/>
    <xf numFmtId="4" fontId="4" fillId="0" borderId="19" xfId="5" applyNumberFormat="1" applyFont="1" applyBorder="1"/>
    <xf numFmtId="0" fontId="8" fillId="0" borderId="0" xfId="5" applyFont="1" applyAlignment="1"/>
    <xf numFmtId="0" fontId="2" fillId="0" borderId="17" xfId="5" applyFont="1" applyBorder="1" applyAlignment="1">
      <alignment horizontal="center" vertical="center"/>
    </xf>
    <xf numFmtId="2" fontId="2" fillId="0" borderId="18" xfId="5" applyNumberFormat="1" applyFont="1" applyBorder="1" applyAlignment="1">
      <alignment horizontal="center" vertical="center"/>
    </xf>
    <xf numFmtId="4" fontId="2" fillId="0" borderId="18" xfId="5" applyNumberFormat="1" applyFont="1" applyBorder="1"/>
    <xf numFmtId="0" fontId="2" fillId="0" borderId="9" xfId="5" applyBorder="1"/>
    <xf numFmtId="4" fontId="4" fillId="0" borderId="9" xfId="5" applyNumberFormat="1" applyFont="1" applyBorder="1"/>
    <xf numFmtId="0" fontId="2" fillId="0" borderId="18" xfId="5" applyFont="1" applyBorder="1" applyAlignment="1">
      <alignment horizontal="left"/>
    </xf>
    <xf numFmtId="0" fontId="8" fillId="0" borderId="0" xfId="5" applyFont="1"/>
    <xf numFmtId="2" fontId="2" fillId="0" borderId="18" xfId="5" applyNumberFormat="1" applyBorder="1" applyAlignment="1">
      <alignment horizontal="center" vertical="center"/>
    </xf>
    <xf numFmtId="4" fontId="2" fillId="0" borderId="9" xfId="5" applyNumberFormat="1" applyFont="1" applyBorder="1"/>
    <xf numFmtId="0" fontId="6" fillId="0" borderId="0" xfId="5" applyFont="1" applyAlignment="1"/>
    <xf numFmtId="2" fontId="4" fillId="0" borderId="0" xfId="5" applyNumberFormat="1" applyFont="1" applyBorder="1" applyAlignment="1">
      <alignment horizontal="center" vertical="center"/>
    </xf>
    <xf numFmtId="2" fontId="4" fillId="0" borderId="20" xfId="5" applyNumberFormat="1" applyFont="1" applyBorder="1" applyAlignment="1">
      <alignment horizontal="center" vertical="center"/>
    </xf>
    <xf numFmtId="0" fontId="2" fillId="0" borderId="2" xfId="5" applyBorder="1"/>
    <xf numFmtId="167" fontId="4" fillId="0" borderId="9" xfId="5" applyNumberFormat="1" applyFont="1" applyBorder="1"/>
    <xf numFmtId="0" fontId="4" fillId="0" borderId="2" xfId="5" applyFont="1" applyBorder="1" applyAlignment="1">
      <alignment horizontal="right"/>
    </xf>
    <xf numFmtId="165" fontId="8" fillId="0" borderId="0" xfId="5" applyNumberFormat="1" applyFont="1" applyBorder="1"/>
    <xf numFmtId="0" fontId="2" fillId="0" borderId="0" xfId="5" applyFont="1" applyBorder="1" applyAlignment="1">
      <alignment horizontal="center"/>
    </xf>
    <xf numFmtId="2" fontId="6" fillId="0" borderId="0" xfId="5" applyNumberFormat="1" applyFont="1" applyBorder="1"/>
    <xf numFmtId="0" fontId="4" fillId="0" borderId="2" xfId="5" applyFont="1" applyBorder="1" applyAlignment="1"/>
    <xf numFmtId="0" fontId="6" fillId="0" borderId="0" xfId="5" applyFont="1" applyBorder="1" applyAlignment="1">
      <alignment horizontal="center"/>
    </xf>
    <xf numFmtId="10" fontId="6" fillId="0" borderId="0" xfId="5" applyNumberFormat="1" applyFont="1" applyBorder="1" applyAlignment="1"/>
    <xf numFmtId="0" fontId="6" fillId="0" borderId="0" xfId="5" applyFont="1" applyBorder="1" applyAlignment="1"/>
    <xf numFmtId="0" fontId="8" fillId="0" borderId="9" xfId="5" applyFont="1" applyBorder="1" applyAlignment="1"/>
    <xf numFmtId="0" fontId="4" fillId="0" borderId="0" xfId="5" applyFont="1" applyBorder="1" applyAlignment="1"/>
    <xf numFmtId="0" fontId="6" fillId="0" borderId="2" xfId="5" applyFont="1" applyBorder="1" applyAlignment="1"/>
    <xf numFmtId="0" fontId="8" fillId="0" borderId="9" xfId="5" applyFont="1" applyBorder="1"/>
    <xf numFmtId="0" fontId="6" fillId="0" borderId="9" xfId="5" applyFont="1" applyBorder="1" applyAlignment="1"/>
    <xf numFmtId="0" fontId="5" fillId="0" borderId="2" xfId="5" applyFont="1" applyBorder="1" applyAlignment="1"/>
    <xf numFmtId="0" fontId="5" fillId="0" borderId="0" xfId="5" applyFont="1" applyBorder="1" applyAlignment="1"/>
    <xf numFmtId="0" fontId="6" fillId="0" borderId="11" xfId="5" applyFont="1" applyBorder="1" applyAlignment="1"/>
    <xf numFmtId="0" fontId="6" fillId="0" borderId="12" xfId="5" applyFont="1" applyBorder="1" applyAlignment="1"/>
    <xf numFmtId="0" fontId="6" fillId="0" borderId="4" xfId="5" applyFont="1" applyBorder="1" applyAlignment="1"/>
    <xf numFmtId="10" fontId="6" fillId="0" borderId="0" xfId="1" applyNumberFormat="1" applyFont="1" applyBorder="1" applyAlignment="1"/>
    <xf numFmtId="2" fontId="2" fillId="0" borderId="0" xfId="5" applyNumberFormat="1" applyBorder="1"/>
    <xf numFmtId="0" fontId="9" fillId="0" borderId="0" xfId="0" applyFont="1" applyAlignment="1">
      <alignment horizontal="center"/>
    </xf>
    <xf numFmtId="10" fontId="9" fillId="0" borderId="0" xfId="0" applyNumberFormat="1" applyFont="1" applyAlignment="1"/>
    <xf numFmtId="0" fontId="9" fillId="0" borderId="0" xfId="0" applyFont="1" applyAlignment="1"/>
    <xf numFmtId="0" fontId="10" fillId="0" borderId="0" xfId="0" applyFont="1" applyAlignment="1"/>
    <xf numFmtId="0" fontId="10" fillId="0" borderId="0" xfId="0" applyFont="1"/>
    <xf numFmtId="0" fontId="9" fillId="0" borderId="0" xfId="0" applyFont="1" applyAlignment="1"/>
    <xf numFmtId="0" fontId="10" fillId="0" borderId="0" xfId="0" applyFont="1" applyAlignment="1"/>
    <xf numFmtId="0" fontId="4" fillId="0" borderId="0" xfId="5" applyFont="1" applyBorder="1" applyAlignment="1">
      <alignment horizontal="right"/>
    </xf>
    <xf numFmtId="0" fontId="2" fillId="0" borderId="6" xfId="5" applyBorder="1" applyAlignment="1">
      <alignment horizontal="center"/>
    </xf>
    <xf numFmtId="0" fontId="2" fillId="0" borderId="7" xfId="5" applyBorder="1" applyAlignment="1">
      <alignment horizontal="center"/>
    </xf>
    <xf numFmtId="0" fontId="2" fillId="0" borderId="8" xfId="5" applyBorder="1" applyAlignment="1">
      <alignment horizontal="center"/>
    </xf>
    <xf numFmtId="0" fontId="2" fillId="0" borderId="2" xfId="5" applyBorder="1" applyAlignment="1">
      <alignment horizontal="center"/>
    </xf>
    <xf numFmtId="0" fontId="2" fillId="0" borderId="0" xfId="5" applyBorder="1" applyAlignment="1">
      <alignment horizontal="center"/>
    </xf>
    <xf numFmtId="0" fontId="2" fillId="0" borderId="9" xfId="5" applyBorder="1" applyAlignment="1">
      <alignment horizontal="center"/>
    </xf>
    <xf numFmtId="0" fontId="2" fillId="0" borderId="23" xfId="5" applyBorder="1" applyAlignment="1">
      <alignment horizontal="center"/>
    </xf>
    <xf numFmtId="0" fontId="2" fillId="0" borderId="21" xfId="5" applyBorder="1" applyAlignment="1">
      <alignment horizontal="center"/>
    </xf>
    <xf numFmtId="0" fontId="2" fillId="0" borderId="1" xfId="5" applyBorder="1" applyAlignment="1">
      <alignment horizontal="center"/>
    </xf>
    <xf numFmtId="0" fontId="6" fillId="0" borderId="3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7" fillId="0" borderId="22" xfId="5" applyFont="1" applyBorder="1" applyAlignment="1">
      <alignment horizontal="center" vertical="center" wrapText="1"/>
    </xf>
    <xf numFmtId="0" fontId="7" fillId="0" borderId="24" xfId="5" applyFont="1" applyBorder="1" applyAlignment="1">
      <alignment horizontal="center" vertical="center" wrapText="1"/>
    </xf>
    <xf numFmtId="0" fontId="7" fillId="0" borderId="25" xfId="5" applyFont="1" applyBorder="1" applyAlignment="1">
      <alignment horizontal="center" vertical="center" wrapText="1"/>
    </xf>
    <xf numFmtId="0" fontId="7" fillId="0" borderId="23" xfId="5" applyFont="1" applyBorder="1" applyAlignment="1">
      <alignment horizontal="center" vertical="center" wrapText="1"/>
    </xf>
    <xf numFmtId="0" fontId="7" fillId="0" borderId="2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4" fillId="2" borderId="26" xfId="5" applyFont="1" applyFill="1" applyBorder="1" applyAlignment="1">
      <alignment horizontal="center" vertical="center"/>
    </xf>
    <xf numFmtId="0" fontId="4" fillId="2" borderId="20" xfId="5" applyFont="1" applyFill="1" applyBorder="1" applyAlignment="1">
      <alignment horizontal="center" vertical="center"/>
    </xf>
    <xf numFmtId="0" fontId="2" fillId="0" borderId="27" xfId="5" applyFont="1" applyBorder="1" applyAlignment="1">
      <alignment horizontal="center"/>
    </xf>
    <xf numFmtId="0" fontId="2" fillId="0" borderId="28" xfId="5" applyFont="1" applyBorder="1" applyAlignment="1">
      <alignment horizontal="center"/>
    </xf>
    <xf numFmtId="0" fontId="2" fillId="0" borderId="29" xfId="5" applyFont="1" applyBorder="1" applyAlignment="1">
      <alignment horizontal="center"/>
    </xf>
    <xf numFmtId="4" fontId="2" fillId="0" borderId="30" xfId="5" applyNumberFormat="1" applyBorder="1" applyAlignment="1">
      <alignment horizontal="center"/>
    </xf>
    <xf numFmtId="4" fontId="2" fillId="0" borderId="31" xfId="5" applyNumberFormat="1" applyBorder="1" applyAlignment="1">
      <alignment horizontal="center"/>
    </xf>
  </cellXfs>
  <cellStyles count="8">
    <cellStyle name="Moeda 2" xfId="3"/>
    <cellStyle name="Normal" xfId="0" builtinId="0"/>
    <cellStyle name="Normal 2" xfId="4"/>
    <cellStyle name="Normal 2 2" xfId="5"/>
    <cellStyle name="Normal 3" xfId="2"/>
    <cellStyle name="Porcentagem" xfId="1" builtinId="5"/>
    <cellStyle name="Porcentagem 2" xfId="6"/>
    <cellStyle name="Vírgul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3</xdr:row>
      <xdr:rowOff>47625</xdr:rowOff>
    </xdr:from>
    <xdr:to>
      <xdr:col>2</xdr:col>
      <xdr:colOff>1371600</xdr:colOff>
      <xdr:row>6</xdr:row>
      <xdr:rowOff>38100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28650"/>
          <a:ext cx="17907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1495425</xdr:colOff>
      <xdr:row>2</xdr:row>
      <xdr:rowOff>161925</xdr:rowOff>
    </xdr:from>
    <xdr:to>
      <xdr:col>6</xdr:col>
      <xdr:colOff>1009649</xdr:colOff>
      <xdr:row>6</xdr:row>
      <xdr:rowOff>95250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2409825" y="552450"/>
          <a:ext cx="3333749" cy="6953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view="pageBreakPreview" topLeftCell="A2" zoomScale="60" zoomScaleNormal="100" workbookViewId="0">
      <selection activeCell="B9" sqref="B9:G10"/>
    </sheetView>
  </sheetViews>
  <sheetFormatPr defaultRowHeight="15" x14ac:dyDescent="0.25"/>
  <cols>
    <col min="1" max="1" width="4.5703125" customWidth="1"/>
    <col min="3" max="3" width="29.85546875" customWidth="1"/>
    <col min="7" max="7" width="19.5703125" customWidth="1"/>
    <col min="8" max="8" width="3.7109375" customWidth="1"/>
  </cols>
  <sheetData>
    <row r="1" spans="1:16" x14ac:dyDescent="0.25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thickBot="1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3"/>
      <c r="B3" s="68"/>
      <c r="C3" s="69"/>
      <c r="D3" s="69"/>
      <c r="E3" s="69"/>
      <c r="F3" s="69"/>
      <c r="G3" s="70"/>
      <c r="H3" s="3"/>
      <c r="I3" s="4"/>
      <c r="J3" s="4"/>
      <c r="K3" s="4"/>
      <c r="L3" s="4"/>
      <c r="M3" s="4"/>
      <c r="N3" s="4"/>
      <c r="O3" s="4"/>
      <c r="P3" s="4"/>
    </row>
    <row r="4" spans="1:16" x14ac:dyDescent="0.25">
      <c r="A4" s="3"/>
      <c r="B4" s="71"/>
      <c r="C4" s="72"/>
      <c r="D4" s="72"/>
      <c r="E4" s="72"/>
      <c r="F4" s="72"/>
      <c r="G4" s="73"/>
      <c r="H4" s="3"/>
      <c r="I4" s="4"/>
      <c r="J4" s="4"/>
      <c r="K4" s="4"/>
      <c r="L4" s="4"/>
      <c r="M4" s="4"/>
      <c r="N4" s="4"/>
      <c r="O4" s="4"/>
      <c r="P4" s="4"/>
    </row>
    <row r="5" spans="1:16" x14ac:dyDescent="0.25">
      <c r="A5" s="3"/>
      <c r="B5" s="71"/>
      <c r="C5" s="72"/>
      <c r="D5" s="72"/>
      <c r="E5" s="72"/>
      <c r="F5" s="72"/>
      <c r="G5" s="73"/>
      <c r="H5" s="3"/>
      <c r="I5" s="4"/>
      <c r="J5" s="4"/>
      <c r="K5" s="4"/>
      <c r="L5" s="4"/>
      <c r="M5" s="4"/>
      <c r="N5" s="4"/>
      <c r="O5" s="4"/>
      <c r="P5" s="4"/>
    </row>
    <row r="6" spans="1:16" x14ac:dyDescent="0.25">
      <c r="A6" s="3"/>
      <c r="B6" s="71"/>
      <c r="C6" s="72"/>
      <c r="D6" s="72"/>
      <c r="E6" s="72"/>
      <c r="F6" s="72"/>
      <c r="G6" s="73"/>
      <c r="H6" s="3"/>
      <c r="I6" s="4"/>
      <c r="J6" s="4"/>
      <c r="K6" s="4"/>
      <c r="L6" s="4"/>
      <c r="M6" s="4"/>
      <c r="N6" s="4"/>
      <c r="O6" s="4"/>
      <c r="P6" s="4"/>
    </row>
    <row r="7" spans="1:16" x14ac:dyDescent="0.25">
      <c r="A7" s="3"/>
      <c r="B7" s="74"/>
      <c r="C7" s="75"/>
      <c r="D7" s="75"/>
      <c r="E7" s="75"/>
      <c r="F7" s="75"/>
      <c r="G7" s="76"/>
      <c r="H7" s="3"/>
      <c r="I7" s="4"/>
      <c r="J7" s="4"/>
      <c r="K7" s="4"/>
      <c r="L7" s="4"/>
      <c r="M7" s="4"/>
      <c r="N7" s="4"/>
      <c r="O7" s="4"/>
      <c r="P7" s="4"/>
    </row>
    <row r="8" spans="1:16" x14ac:dyDescent="0.25">
      <c r="A8" s="2"/>
      <c r="B8" s="77" t="s">
        <v>0</v>
      </c>
      <c r="C8" s="78"/>
      <c r="D8" s="78"/>
      <c r="E8" s="78"/>
      <c r="F8" s="78"/>
      <c r="G8" s="79"/>
      <c r="H8" s="4"/>
      <c r="I8" s="4"/>
      <c r="J8" s="4"/>
      <c r="K8" s="4"/>
      <c r="L8" s="4"/>
      <c r="M8" s="4"/>
      <c r="N8" s="4"/>
      <c r="O8" s="4"/>
      <c r="P8" s="4"/>
    </row>
    <row r="9" spans="1:16" x14ac:dyDescent="0.25">
      <c r="A9" s="5"/>
      <c r="B9" s="80" t="s">
        <v>43</v>
      </c>
      <c r="C9" s="81"/>
      <c r="D9" s="81"/>
      <c r="E9" s="81"/>
      <c r="F9" s="81"/>
      <c r="G9" s="82"/>
      <c r="H9" s="4"/>
      <c r="I9" s="4"/>
      <c r="J9" s="4"/>
      <c r="K9" s="4"/>
      <c r="L9" s="4"/>
      <c r="M9" s="4"/>
      <c r="N9" s="4"/>
      <c r="O9" s="4"/>
      <c r="P9" s="4"/>
    </row>
    <row r="10" spans="1:16" ht="48.75" customHeight="1" x14ac:dyDescent="0.25">
      <c r="A10" s="5"/>
      <c r="B10" s="83"/>
      <c r="C10" s="84"/>
      <c r="D10" s="84"/>
      <c r="E10" s="84"/>
      <c r="F10" s="84"/>
      <c r="G10" s="85"/>
      <c r="H10" s="4"/>
      <c r="I10" s="6" t="s">
        <v>1</v>
      </c>
      <c r="J10" s="4"/>
      <c r="K10" s="4"/>
      <c r="L10" s="4"/>
      <c r="M10" s="4"/>
      <c r="N10" s="4"/>
      <c r="O10" s="4"/>
      <c r="P10" s="4"/>
    </row>
    <row r="11" spans="1:16" ht="15.75" thickBot="1" x14ac:dyDescent="0.3">
      <c r="A11" s="7"/>
      <c r="B11" s="8" t="s">
        <v>2</v>
      </c>
      <c r="C11" s="9"/>
      <c r="D11" s="7"/>
      <c r="E11" s="7"/>
      <c r="F11" s="7"/>
      <c r="G11" s="10" t="s">
        <v>1</v>
      </c>
      <c r="H11" s="4"/>
      <c r="I11" s="11"/>
      <c r="J11" s="4"/>
      <c r="K11" s="4"/>
      <c r="L11" s="4"/>
      <c r="M11" s="4"/>
      <c r="N11" s="4"/>
      <c r="O11" s="4"/>
      <c r="P11" s="4"/>
    </row>
    <row r="12" spans="1:16" ht="15.75" thickBot="1" x14ac:dyDescent="0.3">
      <c r="A12" s="7"/>
      <c r="B12" s="86" t="s">
        <v>3</v>
      </c>
      <c r="C12" s="87" t="s">
        <v>4</v>
      </c>
      <c r="D12" s="12" t="s">
        <v>5</v>
      </c>
      <c r="E12" s="12" t="s">
        <v>5</v>
      </c>
      <c r="F12" s="13" t="s">
        <v>6</v>
      </c>
      <c r="G12" s="14" t="s">
        <v>7</v>
      </c>
      <c r="H12" s="6" t="s">
        <v>1</v>
      </c>
      <c r="I12" s="1"/>
      <c r="J12" s="1"/>
      <c r="K12" s="1"/>
      <c r="L12" s="1"/>
      <c r="M12" s="1"/>
      <c r="N12" s="1"/>
      <c r="O12" s="1"/>
      <c r="P12" s="4"/>
    </row>
    <row r="13" spans="1:16" ht="15.75" thickBot="1" x14ac:dyDescent="0.3">
      <c r="A13" s="7"/>
      <c r="B13" s="86"/>
      <c r="C13" s="87"/>
      <c r="D13" s="15" t="s">
        <v>8</v>
      </c>
      <c r="E13" s="15" t="s">
        <v>9</v>
      </c>
      <c r="F13" s="15" t="s">
        <v>10</v>
      </c>
      <c r="G13" s="16" t="s">
        <v>10</v>
      </c>
      <c r="H13" s="4"/>
      <c r="I13" s="1"/>
      <c r="J13" s="1"/>
      <c r="K13" s="1"/>
      <c r="L13" s="1"/>
      <c r="M13" s="1"/>
      <c r="N13" s="1"/>
      <c r="O13" s="1"/>
      <c r="P13" s="4"/>
    </row>
    <row r="14" spans="1:16" x14ac:dyDescent="0.25">
      <c r="A14" s="7"/>
      <c r="B14" s="17"/>
      <c r="C14" s="18"/>
      <c r="D14" s="19"/>
      <c r="E14" s="19"/>
      <c r="F14" s="19"/>
      <c r="G14" s="20"/>
      <c r="H14" s="4"/>
      <c r="I14" s="1"/>
      <c r="J14" s="1"/>
      <c r="K14" s="1"/>
      <c r="L14" s="1"/>
      <c r="M14" s="1"/>
      <c r="N14" s="1"/>
      <c r="O14" s="1"/>
      <c r="P14" s="4"/>
    </row>
    <row r="15" spans="1:16" x14ac:dyDescent="0.25">
      <c r="A15" s="7"/>
      <c r="B15" s="17">
        <v>1</v>
      </c>
      <c r="C15" s="21" t="s">
        <v>11</v>
      </c>
      <c r="D15" s="22" t="s">
        <v>1</v>
      </c>
      <c r="E15" s="22">
        <v>4.6500000000000004</v>
      </c>
      <c r="F15" s="23" t="s">
        <v>1</v>
      </c>
      <c r="G15" s="24"/>
      <c r="H15" s="4" t="s">
        <v>1</v>
      </c>
      <c r="I15" s="60"/>
      <c r="J15" s="61"/>
      <c r="K15" s="62"/>
      <c r="L15" s="62"/>
      <c r="M15" s="63"/>
      <c r="N15" s="63"/>
      <c r="O15" s="1"/>
      <c r="P15" s="25"/>
    </row>
    <row r="16" spans="1:16" x14ac:dyDescent="0.25">
      <c r="A16" s="7"/>
      <c r="B16" s="26" t="s">
        <v>12</v>
      </c>
      <c r="C16" s="23" t="s">
        <v>13</v>
      </c>
      <c r="D16" s="27" t="s">
        <v>1</v>
      </c>
      <c r="E16" s="27">
        <v>3</v>
      </c>
      <c r="F16" s="28" t="s">
        <v>1</v>
      </c>
      <c r="G16" s="29"/>
      <c r="H16" s="4"/>
      <c r="I16" s="65"/>
      <c r="J16" s="65"/>
      <c r="K16" s="65"/>
      <c r="L16" s="64"/>
      <c r="M16" s="64"/>
      <c r="N16" s="64"/>
      <c r="O16" s="1"/>
      <c r="P16" s="4"/>
    </row>
    <row r="17" spans="1:16" x14ac:dyDescent="0.25">
      <c r="A17" s="7"/>
      <c r="B17" s="26" t="s">
        <v>14</v>
      </c>
      <c r="C17" s="23" t="s">
        <v>15</v>
      </c>
      <c r="D17" s="27" t="s">
        <v>1</v>
      </c>
      <c r="E17" s="27">
        <v>1.65</v>
      </c>
      <c r="F17" s="28" t="s">
        <v>1</v>
      </c>
      <c r="G17" s="29"/>
      <c r="H17" s="4"/>
      <c r="I17" s="63"/>
      <c r="J17" s="63"/>
      <c r="K17" s="63"/>
      <c r="L17" s="64"/>
      <c r="M17" s="64"/>
      <c r="N17" s="64"/>
      <c r="O17" s="1"/>
      <c r="P17" s="4"/>
    </row>
    <row r="18" spans="1:16" x14ac:dyDescent="0.25">
      <c r="A18" s="7"/>
      <c r="B18" s="26"/>
      <c r="C18" s="23"/>
      <c r="D18" s="27" t="s">
        <v>1</v>
      </c>
      <c r="E18" s="27" t="s">
        <v>1</v>
      </c>
      <c r="F18" s="28" t="s">
        <v>1</v>
      </c>
      <c r="G18" s="29"/>
      <c r="H18" s="4"/>
      <c r="I18" s="65"/>
      <c r="J18" s="65"/>
      <c r="K18" s="65"/>
      <c r="L18" s="66"/>
      <c r="M18" s="64"/>
      <c r="N18" s="64"/>
      <c r="O18" s="1"/>
      <c r="P18" s="4"/>
    </row>
    <row r="19" spans="1:16" x14ac:dyDescent="0.25">
      <c r="A19" s="7"/>
      <c r="B19" s="26" t="s">
        <v>1</v>
      </c>
      <c r="C19" s="23" t="s">
        <v>1</v>
      </c>
      <c r="D19" s="27" t="s">
        <v>1</v>
      </c>
      <c r="E19" s="27" t="s">
        <v>1</v>
      </c>
      <c r="F19" s="28" t="s">
        <v>1</v>
      </c>
      <c r="G19" s="29"/>
      <c r="H19" s="4"/>
      <c r="I19" s="65"/>
      <c r="J19" s="65"/>
      <c r="K19" s="65"/>
      <c r="L19" s="65"/>
      <c r="M19" s="64"/>
      <c r="N19" s="64"/>
      <c r="O19" s="1"/>
      <c r="P19" s="4"/>
    </row>
    <row r="20" spans="1:16" x14ac:dyDescent="0.25">
      <c r="A20" s="7"/>
      <c r="B20" s="17">
        <v>2</v>
      </c>
      <c r="C20" s="21" t="s">
        <v>16</v>
      </c>
      <c r="D20" s="22">
        <v>6.65</v>
      </c>
      <c r="E20" s="22">
        <f>ROUND(SUM(E21:E24),2)</f>
        <v>8.16</v>
      </c>
      <c r="F20" s="28" t="s">
        <v>1</v>
      </c>
      <c r="G20" s="30"/>
      <c r="H20" s="4"/>
      <c r="I20" s="60"/>
      <c r="J20" s="61"/>
      <c r="K20" s="62"/>
      <c r="L20" s="65"/>
      <c r="M20" s="66"/>
      <c r="N20" s="66"/>
      <c r="O20" s="1"/>
      <c r="P20" s="25"/>
    </row>
    <row r="21" spans="1:16" x14ac:dyDescent="0.25">
      <c r="A21" s="7"/>
      <c r="B21" s="26" t="s">
        <v>17</v>
      </c>
      <c r="C21" s="31" t="s">
        <v>18</v>
      </c>
      <c r="D21" s="27">
        <v>3</v>
      </c>
      <c r="E21" s="22">
        <f>ROUND(D21*(1+($C$35/100)),2)</f>
        <v>3.68</v>
      </c>
      <c r="F21" s="28"/>
      <c r="G21" s="29"/>
      <c r="H21" s="4"/>
      <c r="I21" s="65"/>
      <c r="J21" s="65"/>
      <c r="K21" s="65"/>
      <c r="L21" s="65"/>
      <c r="M21" s="64"/>
      <c r="N21" s="64"/>
      <c r="O21" s="1"/>
      <c r="P21" s="32"/>
    </row>
    <row r="22" spans="1:16" x14ac:dyDescent="0.25">
      <c r="A22" s="7"/>
      <c r="B22" s="26" t="s">
        <v>19</v>
      </c>
      <c r="C22" s="23" t="s">
        <v>20</v>
      </c>
      <c r="D22" s="27">
        <v>0.65</v>
      </c>
      <c r="E22" s="22">
        <f t="shared" ref="E22:E24" si="0">ROUND(D22*(1+($C$35/100)),2)</f>
        <v>0.8</v>
      </c>
      <c r="F22" s="28"/>
      <c r="G22" s="29"/>
      <c r="H22" s="4"/>
      <c r="I22" s="65"/>
      <c r="J22" s="65"/>
      <c r="K22" s="65"/>
      <c r="L22" s="65"/>
      <c r="M22" s="64"/>
      <c r="N22" s="64"/>
      <c r="O22" s="1"/>
      <c r="P22" s="32"/>
    </row>
    <row r="23" spans="1:16" x14ac:dyDescent="0.25">
      <c r="A23" s="7"/>
      <c r="B23" s="26" t="s">
        <v>21</v>
      </c>
      <c r="C23" s="23" t="s">
        <v>22</v>
      </c>
      <c r="D23" s="33">
        <v>3</v>
      </c>
      <c r="E23" s="22">
        <f t="shared" si="0"/>
        <v>3.68</v>
      </c>
      <c r="F23" s="28"/>
      <c r="G23" s="34" t="s">
        <v>1</v>
      </c>
      <c r="H23" s="4"/>
      <c r="I23" s="60"/>
      <c r="J23" s="61"/>
      <c r="K23" s="62"/>
      <c r="L23" s="62"/>
      <c r="M23" s="62"/>
      <c r="N23" s="62"/>
      <c r="O23" s="1"/>
      <c r="P23" s="35"/>
    </row>
    <row r="24" spans="1:16" x14ac:dyDescent="0.25">
      <c r="A24" s="7"/>
      <c r="B24" s="26" t="s">
        <v>23</v>
      </c>
      <c r="C24" s="23" t="s">
        <v>24</v>
      </c>
      <c r="D24" s="27">
        <v>0</v>
      </c>
      <c r="E24" s="22">
        <f t="shared" si="0"/>
        <v>0</v>
      </c>
      <c r="F24" s="28"/>
      <c r="G24" s="30"/>
      <c r="H24" s="4"/>
      <c r="I24" s="65"/>
      <c r="J24" s="65"/>
      <c r="K24" s="65"/>
      <c r="L24" s="65"/>
      <c r="M24" s="64"/>
      <c r="N24" s="64"/>
      <c r="O24" s="1"/>
      <c r="P24" s="32"/>
    </row>
    <row r="25" spans="1:16" x14ac:dyDescent="0.25">
      <c r="A25" s="7"/>
      <c r="B25" s="26"/>
      <c r="C25" s="23"/>
      <c r="D25" s="27"/>
      <c r="E25" s="27"/>
      <c r="F25" s="28"/>
      <c r="G25" s="30"/>
      <c r="H25" s="4"/>
      <c r="I25" s="62"/>
      <c r="J25" s="62"/>
      <c r="K25" s="62"/>
      <c r="L25" s="62"/>
      <c r="M25" s="64"/>
      <c r="N25" s="64"/>
      <c r="O25" s="1"/>
      <c r="P25" s="32"/>
    </row>
    <row r="26" spans="1:16" x14ac:dyDescent="0.25">
      <c r="A26" s="7"/>
      <c r="B26" s="17">
        <v>3</v>
      </c>
      <c r="C26" s="21" t="s">
        <v>25</v>
      </c>
      <c r="D26" s="27" t="s">
        <v>1</v>
      </c>
      <c r="E26" s="22">
        <v>0.78</v>
      </c>
      <c r="F26" s="28"/>
      <c r="G26" s="30"/>
      <c r="H26" s="4" t="s">
        <v>1</v>
      </c>
      <c r="I26" s="60"/>
      <c r="J26" s="61"/>
      <c r="K26" s="62"/>
      <c r="L26" s="62"/>
      <c r="M26" s="62"/>
      <c r="N26" s="62"/>
      <c r="O26" s="1"/>
      <c r="P26" s="35"/>
    </row>
    <row r="27" spans="1:16" x14ac:dyDescent="0.25">
      <c r="A27" s="7"/>
      <c r="B27" s="26"/>
      <c r="C27" s="23"/>
      <c r="D27" s="27"/>
      <c r="E27" s="27"/>
      <c r="F27" s="28"/>
      <c r="G27" s="30"/>
      <c r="H27" s="4"/>
      <c r="I27" s="60"/>
      <c r="J27" s="61"/>
      <c r="K27" s="62"/>
      <c r="L27" s="62"/>
      <c r="M27" s="64"/>
      <c r="N27" s="64"/>
      <c r="O27" s="1"/>
      <c r="P27" s="32"/>
    </row>
    <row r="28" spans="1:16" x14ac:dyDescent="0.25">
      <c r="A28" s="7"/>
      <c r="B28" s="17">
        <v>4</v>
      </c>
      <c r="C28" s="21" t="s">
        <v>26</v>
      </c>
      <c r="D28" s="27" t="s">
        <v>1</v>
      </c>
      <c r="E28" s="22">
        <v>1.21</v>
      </c>
      <c r="F28" s="28"/>
      <c r="G28" s="30"/>
      <c r="H28" s="4" t="s">
        <v>1</v>
      </c>
      <c r="I28" s="60"/>
      <c r="J28" s="61"/>
      <c r="K28" s="62"/>
      <c r="L28" s="62"/>
      <c r="M28" s="64"/>
      <c r="N28" s="64"/>
      <c r="O28" s="1"/>
      <c r="P28" s="4"/>
    </row>
    <row r="29" spans="1:16" x14ac:dyDescent="0.25">
      <c r="A29" s="7"/>
      <c r="B29" s="26"/>
      <c r="C29" s="23"/>
      <c r="D29" s="27"/>
      <c r="E29" s="27"/>
      <c r="F29" s="28"/>
      <c r="G29" s="30"/>
      <c r="H29" s="4"/>
      <c r="I29" s="62"/>
      <c r="J29" s="62"/>
      <c r="K29" s="62"/>
      <c r="L29" s="62"/>
      <c r="M29" s="64"/>
      <c r="N29" s="64"/>
      <c r="O29" s="1"/>
      <c r="P29" s="4"/>
    </row>
    <row r="30" spans="1:16" x14ac:dyDescent="0.25">
      <c r="A30" s="7"/>
      <c r="B30" s="17">
        <v>5</v>
      </c>
      <c r="C30" s="21" t="s">
        <v>27</v>
      </c>
      <c r="D30" s="36">
        <v>3.85</v>
      </c>
      <c r="E30" s="22">
        <f>ROUND(D30*(1+($C$35/100)),2)</f>
        <v>4.72</v>
      </c>
      <c r="F30" s="28"/>
      <c r="G30" s="30"/>
      <c r="H30" s="4"/>
      <c r="I30" s="60"/>
      <c r="J30" s="61"/>
      <c r="K30" s="62"/>
      <c r="L30" s="62"/>
      <c r="M30" s="64"/>
      <c r="N30" s="64"/>
      <c r="O30" s="1"/>
      <c r="P30" s="4"/>
    </row>
    <row r="31" spans="1:16" ht="15.75" thickBot="1" x14ac:dyDescent="0.3">
      <c r="A31" s="7"/>
      <c r="B31" s="26"/>
      <c r="C31" s="23"/>
      <c r="D31" s="27"/>
      <c r="E31" s="27"/>
      <c r="F31" s="28"/>
      <c r="G31" s="29"/>
      <c r="H31" s="4"/>
      <c r="I31" s="64"/>
      <c r="J31" s="64"/>
      <c r="K31" s="64"/>
      <c r="L31" s="64"/>
      <c r="M31" s="64"/>
      <c r="N31" s="64"/>
      <c r="O31" s="1"/>
      <c r="P31" s="4"/>
    </row>
    <row r="32" spans="1:16" ht="15.75" thickBot="1" x14ac:dyDescent="0.3">
      <c r="A32" s="7"/>
      <c r="B32" s="88" t="s">
        <v>1</v>
      </c>
      <c r="C32" s="89"/>
      <c r="D32" s="90"/>
      <c r="E32" s="37">
        <f>C35</f>
        <v>22.5</v>
      </c>
      <c r="F32" s="91"/>
      <c r="G32" s="92"/>
      <c r="H32" s="4"/>
      <c r="I32" s="1"/>
      <c r="J32" s="1"/>
      <c r="K32" s="1"/>
      <c r="L32" s="1"/>
      <c r="M32" s="1"/>
      <c r="N32" s="1"/>
      <c r="O32" s="1"/>
      <c r="P32" s="4"/>
    </row>
    <row r="33" spans="1:16" x14ac:dyDescent="0.25">
      <c r="A33" s="7"/>
      <c r="B33" s="38"/>
      <c r="C33" s="7"/>
      <c r="D33" s="7"/>
      <c r="E33" s="67" t="s">
        <v>28</v>
      </c>
      <c r="F33" s="67"/>
      <c r="G33" s="39"/>
      <c r="H33" s="4"/>
      <c r="I33" s="1"/>
      <c r="J33" s="1"/>
      <c r="K33" s="1"/>
      <c r="L33" s="1"/>
      <c r="M33" s="1"/>
      <c r="N33" s="1"/>
      <c r="O33" s="1"/>
      <c r="P33" s="4"/>
    </row>
    <row r="34" spans="1:16" x14ac:dyDescent="0.25">
      <c r="A34" s="7"/>
      <c r="B34" s="40" t="s">
        <v>29</v>
      </c>
      <c r="C34" s="41">
        <f>((((1+D36)*(1+D40)*(1+D42)/(1-(D38+D44)))-1)*100)</f>
        <v>22.523429599403123</v>
      </c>
      <c r="D34" s="42" t="s">
        <v>30</v>
      </c>
      <c r="E34" s="59"/>
      <c r="F34" s="7"/>
      <c r="G34" s="29"/>
      <c r="H34" s="4"/>
      <c r="I34" s="1"/>
      <c r="J34" s="1"/>
      <c r="K34" s="1"/>
      <c r="L34" s="1"/>
      <c r="M34" s="1"/>
      <c r="N34" s="1"/>
      <c r="O34" s="1"/>
      <c r="P34" s="4"/>
    </row>
    <row r="35" spans="1:16" x14ac:dyDescent="0.25">
      <c r="A35" s="7"/>
      <c r="B35" s="40" t="s">
        <v>29</v>
      </c>
      <c r="C35" s="43">
        <v>22.5</v>
      </c>
      <c r="D35" s="42" t="s">
        <v>31</v>
      </c>
      <c r="E35" s="7"/>
      <c r="F35" s="7"/>
      <c r="G35" s="29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25">
      <c r="A36" s="2"/>
      <c r="B36" s="44" t="s">
        <v>1</v>
      </c>
      <c r="C36" s="45" t="s">
        <v>32</v>
      </c>
      <c r="D36" s="58">
        <f>E15/100</f>
        <v>4.6500000000000007E-2</v>
      </c>
      <c r="E36" s="47"/>
      <c r="F36" s="47" t="s">
        <v>33</v>
      </c>
      <c r="G36" s="48"/>
      <c r="H36" s="25"/>
      <c r="I36" s="4"/>
      <c r="J36" s="4"/>
      <c r="K36" s="4"/>
      <c r="L36" s="4"/>
      <c r="M36" s="4"/>
      <c r="N36" s="4"/>
      <c r="O36" s="4"/>
      <c r="P36" s="4"/>
    </row>
    <row r="37" spans="1:16" x14ac:dyDescent="0.25">
      <c r="A37" s="2"/>
      <c r="B37" s="44" t="s">
        <v>1</v>
      </c>
      <c r="C37" s="49"/>
      <c r="D37" s="49"/>
      <c r="E37" s="49"/>
      <c r="F37" s="49"/>
      <c r="G37" s="29"/>
      <c r="H37" s="4"/>
      <c r="I37" s="4"/>
      <c r="J37" s="4"/>
      <c r="K37" s="4"/>
      <c r="L37" s="4"/>
      <c r="M37" s="4"/>
      <c r="N37" s="4"/>
      <c r="O37" s="4"/>
      <c r="P37" s="4"/>
    </row>
    <row r="38" spans="1:16" x14ac:dyDescent="0.25">
      <c r="A38" s="2"/>
      <c r="B38" s="50"/>
      <c r="C38" s="45" t="s">
        <v>34</v>
      </c>
      <c r="D38" s="46">
        <f>E20/100</f>
        <v>8.1600000000000006E-2</v>
      </c>
      <c r="E38" s="47"/>
      <c r="F38" s="47" t="s">
        <v>35</v>
      </c>
      <c r="G38" s="48"/>
      <c r="H38" s="25"/>
      <c r="I38" s="4"/>
      <c r="J38" s="4"/>
      <c r="K38" s="4"/>
      <c r="L38" s="4"/>
      <c r="M38" s="4"/>
      <c r="N38" s="4"/>
      <c r="O38" s="4"/>
      <c r="P38" s="4"/>
    </row>
    <row r="39" spans="1:16" x14ac:dyDescent="0.25">
      <c r="A39" s="2"/>
      <c r="B39" s="50"/>
      <c r="C39" s="47"/>
      <c r="D39" s="47"/>
      <c r="E39" s="47"/>
      <c r="F39" s="47"/>
      <c r="G39" s="51"/>
      <c r="H39" s="32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2"/>
      <c r="B40" s="50"/>
      <c r="C40" s="45" t="s">
        <v>36</v>
      </c>
      <c r="D40" s="46">
        <f>E26/100</f>
        <v>7.8000000000000005E-3</v>
      </c>
      <c r="E40" s="47"/>
      <c r="F40" s="47" t="s">
        <v>37</v>
      </c>
      <c r="G40" s="52"/>
      <c r="H40" s="35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2"/>
      <c r="B41" s="50"/>
      <c r="C41" s="45" t="s">
        <v>1</v>
      </c>
      <c r="D41" s="46" t="s">
        <v>1</v>
      </c>
      <c r="E41" s="47"/>
      <c r="F41" s="47" t="s">
        <v>1</v>
      </c>
      <c r="G41" s="51"/>
      <c r="H41" s="32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2"/>
      <c r="B42" s="44"/>
      <c r="C42" s="45" t="s">
        <v>38</v>
      </c>
      <c r="D42" s="46">
        <f>E28/100</f>
        <v>1.21E-2</v>
      </c>
      <c r="E42" s="47"/>
      <c r="F42" s="47" t="s">
        <v>39</v>
      </c>
      <c r="G42" s="51"/>
      <c r="H42" s="4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2"/>
      <c r="B43" s="44"/>
      <c r="C43" s="49"/>
      <c r="D43" s="49"/>
      <c r="E43" s="49"/>
      <c r="F43" s="49"/>
      <c r="G43" s="29"/>
      <c r="H43" s="4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2"/>
      <c r="B44" s="44"/>
      <c r="C44" s="45" t="s">
        <v>40</v>
      </c>
      <c r="D44" s="46">
        <f>E30/100</f>
        <v>4.7199999999999999E-2</v>
      </c>
      <c r="E44" s="47"/>
      <c r="F44" s="47" t="s">
        <v>41</v>
      </c>
      <c r="G44" s="51"/>
      <c r="H44" s="4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2"/>
      <c r="B45" s="38"/>
      <c r="C45" s="7"/>
      <c r="D45" s="7"/>
      <c r="E45" s="7"/>
      <c r="F45" s="7"/>
      <c r="G45" s="29"/>
      <c r="H45" s="4"/>
      <c r="I45" s="1"/>
      <c r="J45" s="1"/>
      <c r="K45" s="1"/>
      <c r="L45" s="1"/>
      <c r="M45" s="1"/>
      <c r="N45" s="1"/>
      <c r="O45" s="1"/>
      <c r="P45" s="1"/>
    </row>
    <row r="46" spans="1:16" ht="18" x14ac:dyDescent="0.25">
      <c r="A46" s="2"/>
      <c r="B46" s="53" t="s">
        <v>42</v>
      </c>
      <c r="C46" s="54"/>
      <c r="D46" s="54"/>
      <c r="E46" s="54"/>
      <c r="F46" s="54"/>
      <c r="G46" s="29"/>
      <c r="H46" s="4"/>
      <c r="I46" s="1"/>
      <c r="J46" s="1"/>
      <c r="K46" s="1"/>
      <c r="L46" s="1"/>
      <c r="M46" s="1"/>
      <c r="N46" s="1"/>
      <c r="O46" s="1"/>
      <c r="P46" s="1"/>
    </row>
    <row r="47" spans="1:16" ht="15.75" thickBot="1" x14ac:dyDescent="0.3">
      <c r="A47" s="2"/>
      <c r="B47" s="55" t="s">
        <v>1</v>
      </c>
      <c r="C47" s="56"/>
      <c r="D47" s="56"/>
      <c r="E47" s="56"/>
      <c r="F47" s="56"/>
      <c r="G47" s="57"/>
      <c r="H47" s="4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</sheetData>
  <mergeCells count="15">
    <mergeCell ref="E33:F33"/>
    <mergeCell ref="B3:G7"/>
    <mergeCell ref="B8:G8"/>
    <mergeCell ref="B9:G10"/>
    <mergeCell ref="B12:B13"/>
    <mergeCell ref="C12:C13"/>
    <mergeCell ref="B32:D32"/>
    <mergeCell ref="F32:G32"/>
    <mergeCell ref="I22:L22"/>
    <mergeCell ref="I24:L24"/>
    <mergeCell ref="I16:K16"/>
    <mergeCell ref="I18:L18"/>
    <mergeCell ref="I19:L19"/>
    <mergeCell ref="L20:N20"/>
    <mergeCell ref="I21:L21"/>
  </mergeCells>
  <pageMargins left="0.511811024" right="0.511811024" top="0.78740157499999996" bottom="0.78740157499999996" header="0.31496062000000002" footer="0.31496062000000002"/>
  <pageSetup paperSize="9" scale="97" orientation="portrait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Elijalma Augusto Beserra</dc:creator>
  <cp:lastModifiedBy>Elijalma Augusto Beserra</cp:lastModifiedBy>
  <cp:lastPrinted>2012-06-04T18:29:52Z</cp:lastPrinted>
  <dcterms:created xsi:type="dcterms:W3CDTF">2012-05-21T20:51:28Z</dcterms:created>
  <dcterms:modified xsi:type="dcterms:W3CDTF">2012-06-04T18:30:08Z</dcterms:modified>
</cp:coreProperties>
</file>